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Giuseppe.Cianetti\Documenti\V RETI GAS\commerciale\FATTURAZIONE_TARIFFE\TARIFFE DISTRIBUZIONE_Obblig\"/>
    </mc:Choice>
  </mc:AlternateContent>
  <xr:revisionPtr revIDLastSave="0" documentId="13_ncr:1_{ADB1D7C5-160B-435B-A415-C59513EC7F1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ar Distr" sheetId="3" r:id="rId1"/>
    <sheet name="Bonus Gas" sheetId="4" r:id="rId2"/>
  </sheets>
  <calcPr calcId="191029"/>
</workbook>
</file>

<file path=xl/calcChain.xml><?xml version="1.0" encoding="utf-8"?>
<calcChain xmlns="http://schemas.openxmlformats.org/spreadsheetml/2006/main">
  <c r="AB14" i="3" l="1"/>
  <c r="AC14" i="3" s="1"/>
  <c r="G7" i="3"/>
  <c r="I14" i="3"/>
  <c r="I13" i="3"/>
  <c r="I12" i="3"/>
  <c r="G12" i="3"/>
  <c r="I11" i="3"/>
  <c r="I10" i="3"/>
  <c r="G10" i="3"/>
  <c r="I9" i="3"/>
  <c r="I8" i="3"/>
</calcChain>
</file>

<file path=xl/sharedStrings.xml><?xml version="1.0" encoding="utf-8"?>
<sst xmlns="http://schemas.openxmlformats.org/spreadsheetml/2006/main" count="344" uniqueCount="146">
  <si>
    <t>QUOTA FISSA</t>
  </si>
  <si>
    <r>
      <t>Γ</t>
    </r>
    <r>
      <rPr>
        <sz val="5"/>
        <rFont val="Arial"/>
        <family val="2"/>
      </rPr>
      <t>3</t>
    </r>
    <r>
      <rPr>
        <sz val="8"/>
        <rFont val="Arial"/>
        <family val="2"/>
      </rPr>
      <t xml:space="preserve">
dis
(€/Smc)</t>
    </r>
  </si>
  <si>
    <r>
      <t>Γ</t>
    </r>
    <r>
      <rPr>
        <sz val="5"/>
        <rFont val="Arial"/>
        <family val="2"/>
      </rPr>
      <t>1</t>
    </r>
    <r>
      <rPr>
        <sz val="8"/>
        <rFont val="Arial"/>
        <family val="2"/>
      </rPr>
      <t xml:space="preserve">
dis
(€/Pdr/A)</t>
    </r>
  </si>
  <si>
    <r>
      <t>Γ</t>
    </r>
    <r>
      <rPr>
        <sz val="5"/>
        <rFont val="Arial"/>
        <family val="2"/>
      </rPr>
      <t>1</t>
    </r>
    <r>
      <rPr>
        <sz val="8"/>
        <rFont val="Arial"/>
        <family val="2"/>
      </rPr>
      <t xml:space="preserve">
mis
(€/Pdr/A)</t>
    </r>
  </si>
  <si>
    <r>
      <t>Γ</t>
    </r>
    <r>
      <rPr>
        <sz val="5"/>
        <rFont val="Arial"/>
        <family val="2"/>
      </rPr>
      <t>1</t>
    </r>
    <r>
      <rPr>
        <sz val="8"/>
        <rFont val="Arial"/>
        <family val="2"/>
      </rPr>
      <t xml:space="preserve">
cot
(€/Pdr/A)</t>
    </r>
  </si>
  <si>
    <t>TOTALE 
QUOTA 
FISSA
(€/Pdr/A)</t>
  </si>
  <si>
    <t>UG1
Squlibrio 
Perequazione
(€/Smc)</t>
  </si>
  <si>
    <t>RS
Recupero 
Sicurezza
(€/Smc)</t>
  </si>
  <si>
    <t>Min di 
scaglione
(Smc)</t>
  </si>
  <si>
    <t>Max di 
scaglione
 (Smc)</t>
  </si>
  <si>
    <t>QUOTA COMPONENTI AGGIUNTIVE</t>
  </si>
  <si>
    <t>QUOTA
VARIABILE</t>
  </si>
  <si>
    <t>UG3 INT
(€/Smc)</t>
  </si>
  <si>
    <t>UG3 UI
(€/Smc)</t>
  </si>
  <si>
    <t>UG3 FT
(€/Smc)</t>
  </si>
  <si>
    <t>Scaglioni quote fisse</t>
  </si>
  <si>
    <t>Scaglione quote fisse</t>
  </si>
  <si>
    <t>Scaglione quota variabile</t>
  </si>
  <si>
    <t>Min di 
scaglione
classe contatore</t>
  </si>
  <si>
    <t>Max di 
scaglione
 classe contatore</t>
  </si>
  <si>
    <t>A</t>
  </si>
  <si>
    <r>
      <rPr>
        <sz val="8"/>
        <rFont val="Calibri"/>
        <family val="2"/>
      </rPr>
      <t>≤</t>
    </r>
    <r>
      <rPr>
        <sz val="8"/>
        <rFont val="Arial"/>
        <family val="2"/>
      </rPr>
      <t xml:space="preserve"> G6</t>
    </r>
  </si>
  <si>
    <t>&gt; G6</t>
  </si>
  <si>
    <r>
      <rPr>
        <sz val="8"/>
        <rFont val="Calibri"/>
        <family val="2"/>
      </rPr>
      <t>≤</t>
    </r>
    <r>
      <rPr>
        <sz val="8"/>
        <rFont val="Arial"/>
        <family val="2"/>
      </rPr>
      <t xml:space="preserve"> G40</t>
    </r>
  </si>
  <si>
    <t>&gt; G40</t>
  </si>
  <si>
    <t>B</t>
  </si>
  <si>
    <t>C</t>
  </si>
  <si>
    <t>I consumi rilevati dal contatore (o stimati) sono ricondotti a Standard metri cubi (Smc) moltiplicandoli per il coefficiente di correzione C (ai sensi dell'RTDG). Gli importi addebitati sono determinati dal prodotto tra la tariffa (€/Smc) per il consumo in Smc.</t>
  </si>
  <si>
    <t>UG2c
(€/Smc)</t>
  </si>
  <si>
    <t>Delibere Arera di riferimento</t>
  </si>
  <si>
    <t>UG2c
(€/Pdr/A)</t>
  </si>
  <si>
    <t>*</t>
  </si>
  <si>
    <t>UG2k*
(€/Smc) CaPdr &lt; 200.000 mc</t>
  </si>
  <si>
    <t>UG2k*
(€/Smc) CaPdr &gt; 200.000 mc</t>
  </si>
  <si>
    <t>UG2c aliquota straordinaria
(€/Smc)</t>
  </si>
  <si>
    <t>736/22</t>
  </si>
  <si>
    <t>**</t>
  </si>
  <si>
    <t>GS **
Utenze 
deboli
(€/Smc)</t>
  </si>
  <si>
    <t>Ai sensi del comma 42.10 della RTDG la componente GS è posta pari a zero per i punti di riconsegna nella titolarità di clienti domestici, come individuati ai sensi del comma 2.3, lettera a), del TIVG</t>
  </si>
  <si>
    <t>RE ***
Risparmio 
Energetico CLASSE VAL
(€/Smc)</t>
  </si>
  <si>
    <t>RE ***
Risparmio 
Energetico CLASSE 0
(€/Smc)</t>
  </si>
  <si>
    <t>RE ***
Risparmio 
Energetico CLASSE FAT
(€/Smc)</t>
  </si>
  <si>
    <t>RE ***
Risparmio 
Energetico CLASSE GNE
(€/Smc)</t>
  </si>
  <si>
    <t>Ai sensi della Delibera 541/2022/R/gas, a partire dal 2023 la componente RE si applica con aliquote distinte per classe di agevolazione.</t>
  </si>
  <si>
    <t>***</t>
  </si>
  <si>
    <t>Ai sensi dell'Art. 2 della Delibera 247/2020/R/gas, la componente UG2k si applica, dal 1 luglio 2020, con aliquote distinte ai PDR con consumo annuo CAPDR fino a 200.000 Smc/anno o superiore a 200.000 Smc/anno.</t>
  </si>
  <si>
    <r>
      <t xml:space="preserve">AMBITO CENTRALE
</t>
    </r>
    <r>
      <rPr>
        <b/>
        <sz val="10"/>
        <rFont val="Arial"/>
        <family val="2"/>
      </rPr>
      <t>Località: Bevagna, Campello sul Clitunno, Castel Ritaldi, Foligno, Montefalco, Spello, Spoleto, Trevi</t>
    </r>
    <r>
      <rPr>
        <b/>
        <sz val="16"/>
        <rFont val="Arial"/>
        <family val="2"/>
      </rPr>
      <t xml:space="preserve">
Tariffe per il servizio di distribuzione e misura  del gas naturale 
Anno Solare: 2023 - Tariffe in vigore dal 01/10/2023</t>
    </r>
    <r>
      <rPr>
        <b/>
        <sz val="12"/>
        <rFont val="Arial"/>
        <family val="2"/>
      </rPr>
      <t xml:space="preserve">
</t>
    </r>
    <r>
      <rPr>
        <b/>
        <sz val="8"/>
        <rFont val="Arial"/>
        <family val="2"/>
      </rPr>
      <t>(salvo conguaglio ed escluso IVA)</t>
    </r>
  </si>
  <si>
    <t>429/23</t>
  </si>
  <si>
    <t>Tabella 5: Ammontare delle compensazioni per i clienti in stato di disagio economico (settore gas) 
appartenenti alle classi indicate al comma 5.2, lettera a).</t>
  </si>
  <si>
    <t xml:space="preserve">Ammontare della compensazione per i clienti domestici </t>
  </si>
  <si>
    <t>Bonus ordinario (CCG) Anno 2023</t>
  </si>
  <si>
    <t>Aggiornamento (aggBO), 
4° trim 2023</t>
  </si>
  <si>
    <t>Compensazione giornaliera totale 
1 ottobre - 31 dicembre 2023</t>
  </si>
  <si>
    <t>Zona climatica (z)</t>
  </si>
  <si>
    <t>Nucleo familiare</t>
  </si>
  <si>
    <t>Categoria d'uso</t>
  </si>
  <si>
    <t>Codici</t>
  </si>
  <si>
    <t>€/anno per PDR</t>
  </si>
  <si>
    <t>€/trimestre per PDR</t>
  </si>
  <si>
    <t>€/die per PDR</t>
  </si>
  <si>
    <t>fino a 4 componenti (j=1)</t>
  </si>
  <si>
    <t>u=AC</t>
  </si>
  <si>
    <t>Acqua calda sanitaria e/o Uso cottura</t>
  </si>
  <si>
    <t>GAC1Ad</t>
  </si>
  <si>
    <t>u=R</t>
  </si>
  <si>
    <t>Riscaldamento</t>
  </si>
  <si>
    <t>GR1Ad</t>
  </si>
  <si>
    <t>u=ACR</t>
  </si>
  <si>
    <t>Acqua calda sanitaria e/o Uso cottura + Riscaldamento</t>
  </si>
  <si>
    <t>GACR1Ad</t>
  </si>
  <si>
    <t>oltre a 4 componenti (j=2)</t>
  </si>
  <si>
    <t>GAC2Ad</t>
  </si>
  <si>
    <t>GR2Ad</t>
  </si>
  <si>
    <t>GACR2Ad</t>
  </si>
  <si>
    <t>GAC1Bd</t>
  </si>
  <si>
    <t>GR1Bd</t>
  </si>
  <si>
    <t>GACR1Bd</t>
  </si>
  <si>
    <t>GAC2Bd</t>
  </si>
  <si>
    <t>GR2Bd</t>
  </si>
  <si>
    <t>GACR2Bd</t>
  </si>
  <si>
    <t>GAC1Cd</t>
  </si>
  <si>
    <t>GR1Cd</t>
  </si>
  <si>
    <t>GACR1Cd</t>
  </si>
  <si>
    <t>GAC2Cd</t>
  </si>
  <si>
    <t>GR2Cd</t>
  </si>
  <si>
    <t>GACR2Cd</t>
  </si>
  <si>
    <t>GAC1Dd</t>
  </si>
  <si>
    <t>GR1Dd</t>
  </si>
  <si>
    <t>D</t>
  </si>
  <si>
    <t>GACR1Dd</t>
  </si>
  <si>
    <t>GAC2Dd</t>
  </si>
  <si>
    <t>GR2Dd</t>
  </si>
  <si>
    <t>GACR2Dd</t>
  </si>
  <si>
    <t>GAC1Ed</t>
  </si>
  <si>
    <t>GR1Ed</t>
  </si>
  <si>
    <t>E</t>
  </si>
  <si>
    <t>GACR1Ed</t>
  </si>
  <si>
    <t>GAC2Ed</t>
  </si>
  <si>
    <t>GR2Ed</t>
  </si>
  <si>
    <t>GACR2Ed</t>
  </si>
  <si>
    <t>GAC1Fd</t>
  </si>
  <si>
    <t>GR1Fd</t>
  </si>
  <si>
    <t>F</t>
  </si>
  <si>
    <t>GACR1Fd</t>
  </si>
  <si>
    <t>GAC2Fd</t>
  </si>
  <si>
    <t>GR2Fd</t>
  </si>
  <si>
    <t>GACR2Fd</t>
  </si>
  <si>
    <t>Tabella 5-bis: Ammontare delle compensazioni per i clienti in stato di disagio economico (settore gas)
appartenenti alla classe indicata al comma 5.2, lettera b).</t>
  </si>
  <si>
    <t>fino a 4 componenti (j=3)</t>
  </si>
  <si>
    <t>GAC3Ad</t>
  </si>
  <si>
    <t>GR3Ad</t>
  </si>
  <si>
    <t>GACR3Ad</t>
  </si>
  <si>
    <t>oltre a 4 componenti (j=4)</t>
  </si>
  <si>
    <t>GAC4Ad</t>
  </si>
  <si>
    <t>GR4Ad</t>
  </si>
  <si>
    <t>GACR4Ad</t>
  </si>
  <si>
    <t>GAC3Bd</t>
  </si>
  <si>
    <t>GR3Bd</t>
  </si>
  <si>
    <t>GACR3Bd</t>
  </si>
  <si>
    <t>GAC4Bd</t>
  </si>
  <si>
    <t>GR4Bd</t>
  </si>
  <si>
    <t>GACR4Bd</t>
  </si>
  <si>
    <t>GAC3Cd</t>
  </si>
  <si>
    <t>GR3Cd</t>
  </si>
  <si>
    <t>GACR3Cd</t>
  </si>
  <si>
    <t>GAC4Cd</t>
  </si>
  <si>
    <t>GR4Cd</t>
  </si>
  <si>
    <t>GACR4Cd</t>
  </si>
  <si>
    <t>GAC3Dd</t>
  </si>
  <si>
    <t>GR3Dd</t>
  </si>
  <si>
    <t>GACR3Dd</t>
  </si>
  <si>
    <t>GAC4Dd</t>
  </si>
  <si>
    <t>GR4Dd</t>
  </si>
  <si>
    <t>GACR4Dd</t>
  </si>
  <si>
    <t>GAC3Ed</t>
  </si>
  <si>
    <t>GR3Ed</t>
  </si>
  <si>
    <t>GACR3Ed</t>
  </si>
  <si>
    <t>GAC4Ed</t>
  </si>
  <si>
    <t>GR4Ed</t>
  </si>
  <si>
    <t>GACR4Ed</t>
  </si>
  <si>
    <t>GAC3Fd</t>
  </si>
  <si>
    <t>GR3Fd</t>
  </si>
  <si>
    <t>GACR3Fd</t>
  </si>
  <si>
    <t>GAC4Fd</t>
  </si>
  <si>
    <t>GR4Fd</t>
  </si>
  <si>
    <t>GACR4Fd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</si>
</sst>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000000"/>
    <numFmt numFmtId="165" formatCode="_-* #,##0.000000_-;\-* #,##0.000000_-;_-* &quot;-&quot;??_-;_-@_-"/>
    <numFmt numFmtId="166" formatCode="#,##0.000000_ ;\-#,##0.000000\ "/>
    <numFmt numFmtId="167" formatCode="_-* #,##0.000000_-;\-* #,##0.000000_-;_-* &quot;-&quot;??????_-;_-@_-"/>
    <numFmt numFmtId="168" formatCode="_-* #,##0.0000_-;\-* #,##0.0000_-;_-* &quot;-&quot;??_-;_-@_-"/>
    <numFmt numFmtId="169" formatCode="_-* #,##0.000000\ _€_-;\-* #,##0.000000\ _€_-;_-* &quot;-&quot;??????\ _€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5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10"/>
      <color rgb="FF00B0F0"/>
      <name val="Arial"/>
      <family val="2"/>
    </font>
    <font>
      <sz val="10"/>
      <color rgb="FFFF000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165" fontId="5" fillId="0" borderId="0" xfId="1" applyNumberFormat="1" applyFont="1" applyBorder="1" applyAlignment="1" applyProtection="1">
      <alignment horizontal="right" vertical="center"/>
      <protection locked="0"/>
    </xf>
    <xf numFmtId="165" fontId="3" fillId="0" borderId="0" xfId="1" applyNumberFormat="1" applyFont="1" applyBorder="1" applyAlignment="1" applyProtection="1">
      <alignment horizontal="right" vertical="center"/>
      <protection locked="0"/>
    </xf>
    <xf numFmtId="167" fontId="5" fillId="0" borderId="0" xfId="0" applyNumberFormat="1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166" fontId="5" fillId="0" borderId="3" xfId="2" applyNumberFormat="1" applyFont="1" applyBorder="1" applyAlignment="1" applyProtection="1">
      <alignment horizontal="right" vertical="center"/>
      <protection locked="0"/>
    </xf>
    <xf numFmtId="0" fontId="11" fillId="0" borderId="0" xfId="0" applyFont="1" applyAlignment="1">
      <alignment vertical="center"/>
    </xf>
    <xf numFmtId="0" fontId="3" fillId="0" borderId="3" xfId="0" applyFont="1" applyBorder="1" applyAlignment="1" applyProtection="1">
      <alignment horizontal="center" vertical="center" wrapText="1"/>
      <protection hidden="1"/>
    </xf>
    <xf numFmtId="41" fontId="5" fillId="0" borderId="3" xfId="2" applyFont="1" applyBorder="1" applyAlignment="1" applyProtection="1">
      <alignment horizontal="right" vertical="center"/>
      <protection locked="0"/>
    </xf>
    <xf numFmtId="166" fontId="5" fillId="0" borderId="0" xfId="2" applyNumberFormat="1" applyFont="1" applyFill="1" applyBorder="1" applyAlignment="1" applyProtection="1">
      <alignment horizontal="right" vertical="center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165" fontId="5" fillId="0" borderId="3" xfId="1" applyNumberFormat="1" applyFont="1" applyBorder="1" applyAlignment="1" applyProtection="1">
      <alignment horizontal="right" vertical="center"/>
      <protection locked="0"/>
    </xf>
    <xf numFmtId="165" fontId="3" fillId="0" borderId="3" xfId="1" applyNumberFormat="1" applyFont="1" applyBorder="1" applyAlignment="1" applyProtection="1">
      <alignment horizontal="right" vertical="center"/>
      <protection locked="0"/>
    </xf>
    <xf numFmtId="169" fontId="5" fillId="0" borderId="0" xfId="0" applyNumberFormat="1" applyFont="1" applyAlignment="1">
      <alignment vertical="center"/>
    </xf>
    <xf numFmtId="169" fontId="0" fillId="0" borderId="0" xfId="0" applyNumberFormat="1"/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11" fillId="0" borderId="1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3" fillId="2" borderId="8" xfId="0" applyFont="1" applyFill="1" applyBorder="1" applyAlignment="1" applyProtection="1">
      <alignment horizontal="center" vertical="center" textRotation="90" wrapText="1"/>
      <protection hidden="1"/>
    </xf>
    <xf numFmtId="0" fontId="0" fillId="0" borderId="9" xfId="0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8" fontId="3" fillId="0" borderId="3" xfId="1" applyNumberFormat="1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5" fillId="2" borderId="12" xfId="0" applyFont="1" applyFill="1" applyBorder="1" applyAlignment="1" applyProtection="1">
      <alignment horizontal="center" vertical="center" wrapText="1"/>
      <protection hidden="1"/>
    </xf>
    <xf numFmtId="0" fontId="0" fillId="0" borderId="13" xfId="0" applyBorder="1" applyAlignment="1">
      <alignment horizontal="center" vertical="center"/>
    </xf>
    <xf numFmtId="0" fontId="9" fillId="2" borderId="12" xfId="0" applyFont="1" applyFill="1" applyBorder="1" applyAlignment="1" applyProtection="1">
      <alignment horizontal="center" vertical="center" wrapText="1"/>
      <protection hidden="1"/>
    </xf>
    <xf numFmtId="0" fontId="9" fillId="2" borderId="13" xfId="0" applyFont="1" applyFill="1" applyBorder="1" applyAlignment="1" applyProtection="1">
      <alignment horizontal="center" vertical="center" wrapText="1"/>
      <protection hidden="1"/>
    </xf>
    <xf numFmtId="41" fontId="5" fillId="0" borderId="3" xfId="2" applyFont="1" applyBorder="1" applyAlignment="1" applyProtection="1">
      <alignment horizontal="right" vertical="center"/>
      <protection locked="0"/>
    </xf>
    <xf numFmtId="166" fontId="5" fillId="0" borderId="3" xfId="2" applyNumberFormat="1" applyFont="1" applyBorder="1" applyAlignment="1" applyProtection="1">
      <alignment horizontal="righ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hidden="1"/>
    </xf>
    <xf numFmtId="0" fontId="5" fillId="2" borderId="15" xfId="0" applyFont="1" applyFill="1" applyBorder="1" applyAlignment="1" applyProtection="1">
      <alignment horizontal="center" vertical="center" wrapText="1"/>
      <protection hidden="1"/>
    </xf>
    <xf numFmtId="0" fontId="5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9" xfId="0" applyFont="1" applyFill="1" applyBorder="1" applyAlignment="1" applyProtection="1">
      <alignment horizontal="center" vertical="center" wrapText="1"/>
      <protection hidden="1"/>
    </xf>
    <xf numFmtId="0" fontId="5" fillId="2" borderId="13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 vertical="center"/>
    </xf>
    <xf numFmtId="0" fontId="5" fillId="2" borderId="17" xfId="0" applyFont="1" applyFill="1" applyBorder="1" applyAlignment="1" applyProtection="1">
      <alignment horizontal="center" vertical="center" wrapText="1"/>
      <protection hidden="1"/>
    </xf>
    <xf numFmtId="0" fontId="5" fillId="2" borderId="18" xfId="0" applyFont="1" applyFill="1" applyBorder="1" applyAlignment="1" applyProtection="1">
      <alignment horizontal="center" vertical="center" wrapText="1"/>
      <protection hidden="1"/>
    </xf>
    <xf numFmtId="43" fontId="5" fillId="0" borderId="3" xfId="1" applyFont="1" applyBorder="1" applyAlignment="1" applyProtection="1">
      <alignment horizontal="right" vertical="center"/>
      <protection locked="0"/>
    </xf>
    <xf numFmtId="0" fontId="5" fillId="2" borderId="20" xfId="0" applyFont="1" applyFill="1" applyBorder="1" applyAlignment="1" applyProtection="1">
      <alignment horizontal="center" vertical="center" wrapText="1"/>
      <protection hidden="1"/>
    </xf>
    <xf numFmtId="0" fontId="0" fillId="0" borderId="20" xfId="0" applyBorder="1" applyAlignment="1">
      <alignment horizontal="center" vertical="center"/>
    </xf>
    <xf numFmtId="0" fontId="9" fillId="2" borderId="17" xfId="0" applyFont="1" applyFill="1" applyBorder="1" applyAlignment="1" applyProtection="1">
      <alignment horizontal="center" vertical="center" wrapText="1"/>
      <protection hidden="1"/>
    </xf>
    <xf numFmtId="0" fontId="9" fillId="2" borderId="18" xfId="0" applyFont="1" applyFill="1" applyBorder="1" applyAlignment="1" applyProtection="1">
      <alignment horizontal="center" vertical="center" wrapText="1"/>
      <protection hidden="1"/>
    </xf>
    <xf numFmtId="0" fontId="3" fillId="2" borderId="19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9" fillId="2" borderId="8" xfId="0" applyFont="1" applyFill="1" applyBorder="1" applyAlignment="1" applyProtection="1">
      <alignment horizontal="center" vertical="center" wrapText="1"/>
      <protection hidden="1"/>
    </xf>
    <xf numFmtId="0" fontId="9" fillId="2" borderId="9" xfId="0" applyFont="1" applyFill="1" applyBorder="1" applyAlignment="1" applyProtection="1">
      <alignment horizontal="center" vertical="center" wrapText="1"/>
      <protection hidden="1"/>
    </xf>
    <xf numFmtId="0" fontId="3" fillId="2" borderId="1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5" fillId="0" borderId="0" xfId="3" applyFont="1" applyAlignment="1">
      <alignment horizontal="left" vertical="top" wrapText="1"/>
    </xf>
    <xf numFmtId="0" fontId="15" fillId="0" borderId="0" xfId="3" applyFont="1" applyAlignment="1">
      <alignment horizontal="centerContinuous" vertical="top" wrapText="1"/>
    </xf>
    <xf numFmtId="0" fontId="16" fillId="0" borderId="0" xfId="3" applyFont="1" applyAlignment="1">
      <alignment horizontal="centerContinuous"/>
    </xf>
    <xf numFmtId="0" fontId="16" fillId="0" borderId="0" xfId="3" applyFont="1"/>
    <xf numFmtId="0" fontId="16" fillId="4" borderId="21" xfId="3" applyFont="1" applyFill="1" applyBorder="1"/>
    <xf numFmtId="0" fontId="15" fillId="4" borderId="22" xfId="3" applyFont="1" applyFill="1" applyBorder="1"/>
    <xf numFmtId="0" fontId="16" fillId="4" borderId="22" xfId="3" applyFont="1" applyFill="1" applyBorder="1"/>
    <xf numFmtId="0" fontId="16" fillId="4" borderId="23" xfId="3" applyFont="1" applyFill="1" applyBorder="1"/>
    <xf numFmtId="0" fontId="15" fillId="4" borderId="24" xfId="3" applyFont="1" applyFill="1" applyBorder="1" applyAlignment="1">
      <alignment horizontal="center" vertical="center" wrapText="1"/>
    </xf>
    <xf numFmtId="0" fontId="15" fillId="4" borderId="24" xfId="3" applyFont="1" applyFill="1" applyBorder="1" applyAlignment="1">
      <alignment horizontal="left" vertical="center"/>
    </xf>
    <xf numFmtId="0" fontId="15" fillId="4" borderId="25" xfId="3" applyFont="1" applyFill="1" applyBorder="1" applyAlignment="1">
      <alignment horizontal="center" vertical="center" wrapText="1"/>
    </xf>
    <xf numFmtId="0" fontId="15" fillId="4" borderId="26" xfId="3" applyFont="1" applyFill="1" applyBorder="1" applyAlignment="1">
      <alignment horizontal="center" vertical="center" wrapText="1"/>
    </xf>
    <xf numFmtId="0" fontId="15" fillId="4" borderId="27" xfId="3" applyFont="1" applyFill="1" applyBorder="1" applyAlignment="1">
      <alignment horizontal="center" vertical="center" wrapText="1"/>
    </xf>
    <xf numFmtId="0" fontId="15" fillId="4" borderId="28" xfId="3" applyFont="1" applyFill="1" applyBorder="1" applyAlignment="1">
      <alignment horizontal="center" vertical="center" wrapText="1"/>
    </xf>
    <xf numFmtId="0" fontId="15" fillId="4" borderId="1" xfId="3" applyFont="1" applyFill="1" applyBorder="1" applyAlignment="1">
      <alignment horizontal="center" vertical="center"/>
    </xf>
    <xf numFmtId="0" fontId="15" fillId="4" borderId="1" xfId="3" applyFont="1" applyFill="1" applyBorder="1" applyAlignment="1">
      <alignment horizontal="left" vertical="center"/>
    </xf>
    <xf numFmtId="0" fontId="15" fillId="4" borderId="29" xfId="3" applyFont="1" applyFill="1" applyBorder="1" applyAlignment="1">
      <alignment horizontal="center" vertical="center" wrapText="1"/>
    </xf>
    <xf numFmtId="0" fontId="15" fillId="4" borderId="30" xfId="3" applyFont="1" applyFill="1" applyBorder="1" applyAlignment="1">
      <alignment horizontal="center" vertical="center" wrapText="1"/>
    </xf>
    <xf numFmtId="0" fontId="15" fillId="4" borderId="31" xfId="3" applyFont="1" applyFill="1" applyBorder="1" applyAlignment="1">
      <alignment horizontal="center" vertical="center" wrapText="1"/>
    </xf>
    <xf numFmtId="0" fontId="15" fillId="4" borderId="32" xfId="3" applyFont="1" applyFill="1" applyBorder="1" applyAlignment="1">
      <alignment horizontal="center" vertical="center" wrapText="1"/>
    </xf>
    <xf numFmtId="40" fontId="16" fillId="0" borderId="12" xfId="3" applyNumberFormat="1" applyFont="1" applyBorder="1" applyAlignment="1">
      <alignment horizontal="center" vertical="center" wrapText="1"/>
    </xf>
    <xf numFmtId="0" fontId="16" fillId="0" borderId="17" xfId="3" applyFont="1" applyBorder="1" applyAlignment="1">
      <alignment horizontal="left" vertical="center" wrapText="1"/>
    </xf>
    <xf numFmtId="0" fontId="16" fillId="0" borderId="33" xfId="3" applyFont="1" applyBorder="1" applyAlignment="1">
      <alignment horizontal="left" vertical="center" wrapText="1"/>
    </xf>
    <xf numFmtId="0" fontId="16" fillId="0" borderId="26" xfId="3" applyFont="1" applyBorder="1" applyAlignment="1">
      <alignment horizontal="left" vertical="center" wrapText="1"/>
    </xf>
    <xf numFmtId="40" fontId="16" fillId="0" borderId="33" xfId="3" applyNumberFormat="1" applyFont="1" applyBorder="1" applyAlignment="1">
      <alignment horizontal="center" vertical="center" wrapText="1"/>
    </xf>
    <xf numFmtId="40" fontId="16" fillId="0" borderId="26" xfId="3" applyNumberFormat="1" applyFont="1" applyBorder="1" applyAlignment="1">
      <alignment horizontal="center" vertical="center" wrapText="1"/>
    </xf>
    <xf numFmtId="40" fontId="16" fillId="0" borderId="27" xfId="3" applyNumberFormat="1" applyFont="1" applyBorder="1" applyAlignment="1">
      <alignment horizontal="center" vertical="center" wrapText="1"/>
    </xf>
    <xf numFmtId="40" fontId="16" fillId="0" borderId="13" xfId="3" applyNumberFormat="1" applyFont="1" applyBorder="1" applyAlignment="1">
      <alignment horizontal="center" vertical="center" wrapText="1"/>
    </xf>
    <xf numFmtId="0" fontId="16" fillId="0" borderId="18" xfId="3" applyFont="1" applyBorder="1"/>
    <xf numFmtId="0" fontId="16" fillId="0" borderId="34" xfId="3" applyFont="1" applyBorder="1" applyAlignment="1">
      <alignment horizontal="left" vertical="center" wrapText="1"/>
    </xf>
    <xf numFmtId="0" fontId="16" fillId="0" borderId="35" xfId="3" applyFont="1" applyBorder="1" applyAlignment="1">
      <alignment horizontal="left" vertical="center" wrapText="1"/>
    </xf>
    <xf numFmtId="40" fontId="16" fillId="0" borderId="3" xfId="3" applyNumberFormat="1" applyFont="1" applyBorder="1" applyAlignment="1">
      <alignment horizontal="center" vertical="center" wrapText="1"/>
    </xf>
    <xf numFmtId="40" fontId="16" fillId="0" borderId="35" xfId="3" applyNumberFormat="1" applyFont="1" applyBorder="1" applyAlignment="1">
      <alignment horizontal="center" vertical="center" wrapText="1"/>
    </xf>
    <xf numFmtId="40" fontId="16" fillId="0" borderId="36" xfId="3" applyNumberFormat="1" applyFont="1" applyBorder="1" applyAlignment="1">
      <alignment horizontal="center" vertical="center" wrapText="1"/>
    </xf>
    <xf numFmtId="40" fontId="15" fillId="0" borderId="13" xfId="3" applyNumberFormat="1" applyFont="1" applyBorder="1" applyAlignment="1">
      <alignment horizontal="center" vertical="center" wrapText="1"/>
    </xf>
    <xf numFmtId="0" fontId="16" fillId="0" borderId="34" xfId="3" applyFont="1" applyBorder="1"/>
    <xf numFmtId="0" fontId="16" fillId="0" borderId="25" xfId="3" applyFont="1" applyBorder="1" applyAlignment="1">
      <alignment horizontal="left" vertical="center" wrapText="1"/>
    </xf>
    <xf numFmtId="40" fontId="16" fillId="0" borderId="7" xfId="3" applyNumberFormat="1" applyFont="1" applyBorder="1" applyAlignment="1">
      <alignment horizontal="center" vertical="center" wrapText="1"/>
    </xf>
    <xf numFmtId="40" fontId="16" fillId="0" borderId="37" xfId="3" applyNumberFormat="1" applyFont="1" applyBorder="1" applyAlignment="1">
      <alignment horizontal="center" vertical="center" wrapText="1"/>
    </xf>
    <xf numFmtId="40" fontId="15" fillId="0" borderId="38" xfId="3" applyNumberFormat="1" applyFont="1" applyBorder="1" applyAlignment="1">
      <alignment horizontal="center" vertical="center" wrapText="1"/>
    </xf>
    <xf numFmtId="0" fontId="16" fillId="0" borderId="39" xfId="3" applyFont="1" applyBorder="1"/>
    <xf numFmtId="0" fontId="16" fillId="0" borderId="39" xfId="3" applyFont="1" applyBorder="1" applyAlignment="1">
      <alignment horizontal="left" vertical="center" wrapText="1"/>
    </xf>
    <xf numFmtId="0" fontId="16" fillId="0" borderId="40" xfId="3" applyFont="1" applyBorder="1" applyAlignment="1">
      <alignment horizontal="left" vertical="center" wrapText="1"/>
    </xf>
    <xf numFmtId="40" fontId="16" fillId="0" borderId="30" xfId="3" applyNumberFormat="1" applyFont="1" applyBorder="1" applyAlignment="1">
      <alignment horizontal="center" vertical="center" wrapText="1"/>
    </xf>
    <xf numFmtId="40" fontId="16" fillId="0" borderId="40" xfId="3" applyNumberFormat="1" applyFont="1" applyBorder="1" applyAlignment="1">
      <alignment horizontal="center" vertical="center" wrapText="1"/>
    </xf>
    <xf numFmtId="40" fontId="16" fillId="0" borderId="41" xfId="3" applyNumberFormat="1" applyFont="1" applyBorder="1" applyAlignment="1">
      <alignment horizontal="center" vertical="center" wrapText="1"/>
    </xf>
  </cellXfs>
  <cellStyles count="4">
    <cellStyle name="Migliaia" xfId="1" builtinId="3"/>
    <cellStyle name="Migliaia [0]" xfId="2" builtinId="6"/>
    <cellStyle name="Normale" xfId="0" builtinId="0"/>
    <cellStyle name="Normale 2" xfId="3" xr:uid="{B02F5222-DC01-4D1E-BC1C-FB12931B674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5"/>
  <sheetViews>
    <sheetView topLeftCell="F1" zoomScale="118" zoomScaleNormal="118" workbookViewId="0">
      <selection activeCell="K19" sqref="K19"/>
    </sheetView>
  </sheetViews>
  <sheetFormatPr defaultRowHeight="12.75" x14ac:dyDescent="0.2"/>
  <cols>
    <col min="7" max="7" width="10.42578125" customWidth="1"/>
    <col min="10" max="10" width="11.85546875" customWidth="1"/>
    <col min="12" max="12" width="11.28515625" customWidth="1"/>
    <col min="15" max="15" width="10.28515625" customWidth="1"/>
    <col min="16" max="16" width="8.7109375" customWidth="1"/>
    <col min="17" max="17" width="7.85546875" customWidth="1"/>
    <col min="18" max="20" width="7.85546875" bestFit="1" customWidth="1"/>
    <col min="27" max="27" width="9.42578125" bestFit="1" customWidth="1"/>
    <col min="28" max="29" width="9.85546875" bestFit="1" customWidth="1"/>
  </cols>
  <sheetData>
    <row r="1" spans="1:29" s="3" customFormat="1" ht="119.25" customHeight="1" x14ac:dyDescent="0.2">
      <c r="A1" s="29" t="s">
        <v>46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9" s="3" customFormat="1" ht="48" customHeight="1" thickBot="1" x14ac:dyDescent="0.25">
      <c r="A2" s="17"/>
      <c r="B2" s="18"/>
      <c r="C2" s="18"/>
      <c r="D2" s="52" t="s">
        <v>29</v>
      </c>
      <c r="E2" s="52"/>
      <c r="F2" s="52"/>
      <c r="G2" s="52"/>
      <c r="H2" s="18"/>
      <c r="I2" s="18"/>
      <c r="J2" s="18"/>
      <c r="K2" s="52" t="s">
        <v>29</v>
      </c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spans="1:29" s="3" customFormat="1" ht="27" customHeight="1" thickBot="1" x14ac:dyDescent="0.25">
      <c r="A3" s="34" t="s">
        <v>16</v>
      </c>
      <c r="B3" s="36" t="s">
        <v>15</v>
      </c>
      <c r="C3" s="37"/>
      <c r="D3" s="19" t="s">
        <v>35</v>
      </c>
      <c r="E3" s="19" t="s">
        <v>35</v>
      </c>
      <c r="F3" s="19" t="s">
        <v>35</v>
      </c>
      <c r="G3" s="19" t="s">
        <v>35</v>
      </c>
      <c r="H3" s="34" t="s">
        <v>17</v>
      </c>
      <c r="I3" s="36" t="s">
        <v>17</v>
      </c>
      <c r="J3" s="37"/>
      <c r="K3" s="19" t="s">
        <v>35</v>
      </c>
      <c r="L3" s="19" t="s">
        <v>47</v>
      </c>
      <c r="M3" s="19" t="s">
        <v>47</v>
      </c>
      <c r="N3" s="19" t="s">
        <v>47</v>
      </c>
      <c r="O3" s="19" t="s">
        <v>47</v>
      </c>
      <c r="P3" s="19" t="s">
        <v>47</v>
      </c>
      <c r="Q3" s="19" t="s">
        <v>47</v>
      </c>
      <c r="R3" s="19" t="s">
        <v>47</v>
      </c>
      <c r="S3" s="19" t="s">
        <v>47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19" t="s">
        <v>47</v>
      </c>
      <c r="Z3" s="19" t="s">
        <v>47</v>
      </c>
    </row>
    <row r="4" spans="1:29" s="3" customFormat="1" ht="23.25" thickBot="1" x14ac:dyDescent="0.25">
      <c r="A4" s="35"/>
      <c r="B4" s="41" t="s">
        <v>18</v>
      </c>
      <c r="C4" s="56" t="s">
        <v>19</v>
      </c>
      <c r="D4" s="68" t="s">
        <v>0</v>
      </c>
      <c r="E4" s="69"/>
      <c r="F4" s="69"/>
      <c r="G4" s="70"/>
      <c r="H4" s="35"/>
      <c r="I4" s="41" t="s">
        <v>8</v>
      </c>
      <c r="J4" s="56" t="s">
        <v>9</v>
      </c>
      <c r="K4" s="11" t="s">
        <v>11</v>
      </c>
      <c r="L4" s="36" t="s">
        <v>10</v>
      </c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5"/>
    </row>
    <row r="5" spans="1:29" s="3" customFormat="1" ht="34.5" customHeight="1" x14ac:dyDescent="0.2">
      <c r="A5" s="35"/>
      <c r="B5" s="42"/>
      <c r="C5" s="57"/>
      <c r="D5" s="43" t="s">
        <v>2</v>
      </c>
      <c r="E5" s="58" t="s">
        <v>3</v>
      </c>
      <c r="F5" s="58" t="s">
        <v>4</v>
      </c>
      <c r="G5" s="60" t="s">
        <v>5</v>
      </c>
      <c r="H5" s="35"/>
      <c r="I5" s="42"/>
      <c r="J5" s="57"/>
      <c r="K5" s="62" t="s">
        <v>1</v>
      </c>
      <c r="L5" s="41" t="s">
        <v>6</v>
      </c>
      <c r="M5" s="53" t="s">
        <v>30</v>
      </c>
      <c r="N5" s="47" t="s">
        <v>28</v>
      </c>
      <c r="O5" s="47" t="s">
        <v>34</v>
      </c>
      <c r="P5" s="47" t="s">
        <v>32</v>
      </c>
      <c r="Q5" s="47" t="s">
        <v>33</v>
      </c>
      <c r="R5" s="49" t="s">
        <v>12</v>
      </c>
      <c r="S5" s="49" t="s">
        <v>13</v>
      </c>
      <c r="T5" s="41" t="s">
        <v>14</v>
      </c>
      <c r="U5" s="53" t="s">
        <v>37</v>
      </c>
      <c r="V5" s="53" t="s">
        <v>40</v>
      </c>
      <c r="W5" s="53" t="s">
        <v>41</v>
      </c>
      <c r="X5" s="53" t="s">
        <v>39</v>
      </c>
      <c r="Y5" s="53" t="s">
        <v>42</v>
      </c>
      <c r="Z5" s="53" t="s">
        <v>7</v>
      </c>
    </row>
    <row r="6" spans="1:29" s="4" customFormat="1" ht="35.25" customHeight="1" x14ac:dyDescent="0.2">
      <c r="A6" s="35"/>
      <c r="B6" s="42"/>
      <c r="C6" s="57"/>
      <c r="D6" s="44"/>
      <c r="E6" s="59"/>
      <c r="F6" s="59"/>
      <c r="G6" s="61"/>
      <c r="H6" s="35"/>
      <c r="I6" s="42"/>
      <c r="J6" s="57"/>
      <c r="K6" s="63"/>
      <c r="L6" s="51"/>
      <c r="M6" s="54"/>
      <c r="N6" s="48"/>
      <c r="O6" s="48"/>
      <c r="P6" s="48"/>
      <c r="Q6" s="48"/>
      <c r="R6" s="50"/>
      <c r="S6" s="50"/>
      <c r="T6" s="51"/>
      <c r="U6" s="54"/>
      <c r="V6" s="54"/>
      <c r="W6" s="54"/>
      <c r="X6" s="54"/>
      <c r="Y6" s="54"/>
      <c r="Z6" s="54"/>
    </row>
    <row r="7" spans="1:29" s="5" customFormat="1" ht="11.25" customHeight="1" x14ac:dyDescent="0.2">
      <c r="A7" s="66" t="s">
        <v>20</v>
      </c>
      <c r="B7" s="72"/>
      <c r="C7" s="45" t="s">
        <v>21</v>
      </c>
      <c r="D7" s="38">
        <v>39.24</v>
      </c>
      <c r="E7" s="38">
        <v>24.27</v>
      </c>
      <c r="F7" s="38">
        <v>1.83</v>
      </c>
      <c r="G7" s="38">
        <f>SUM(D7:F9)</f>
        <v>65.34</v>
      </c>
      <c r="H7" s="14">
        <v>1</v>
      </c>
      <c r="I7" s="15">
        <v>1</v>
      </c>
      <c r="J7" s="15">
        <v>120</v>
      </c>
      <c r="K7" s="22">
        <v>0</v>
      </c>
      <c r="L7" s="12">
        <v>3.39E-4</v>
      </c>
      <c r="M7" s="55">
        <v>-26.13</v>
      </c>
      <c r="N7" s="22">
        <v>0</v>
      </c>
      <c r="O7" s="22">
        <v>0</v>
      </c>
      <c r="P7" s="22">
        <v>0</v>
      </c>
      <c r="Q7" s="22">
        <v>0</v>
      </c>
      <c r="R7" s="46">
        <v>0</v>
      </c>
      <c r="S7" s="46">
        <v>0</v>
      </c>
      <c r="T7" s="46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1.186E-3</v>
      </c>
      <c r="AA7" s="10"/>
      <c r="AB7" s="24"/>
      <c r="AC7" s="24"/>
    </row>
    <row r="8" spans="1:29" s="5" customFormat="1" ht="11.25" customHeight="1" x14ac:dyDescent="0.2">
      <c r="A8" s="71"/>
      <c r="B8" s="71"/>
      <c r="C8" s="71"/>
      <c r="D8" s="39"/>
      <c r="E8" s="39"/>
      <c r="F8" s="39"/>
      <c r="G8" s="40"/>
      <c r="H8" s="14">
        <v>2</v>
      </c>
      <c r="I8" s="15">
        <f>1+J7</f>
        <v>121</v>
      </c>
      <c r="J8" s="15">
        <v>480</v>
      </c>
      <c r="K8" s="22">
        <v>8.1890000000000004E-2</v>
      </c>
      <c r="L8" s="12">
        <v>3.39E-4</v>
      </c>
      <c r="M8" s="55"/>
      <c r="N8" s="22">
        <v>4.6199999999999998E-2</v>
      </c>
      <c r="O8" s="22">
        <v>0</v>
      </c>
      <c r="P8" s="22">
        <v>0</v>
      </c>
      <c r="Q8" s="22">
        <v>0</v>
      </c>
      <c r="R8" s="46"/>
      <c r="S8" s="46"/>
      <c r="T8" s="46"/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1.186E-3</v>
      </c>
      <c r="AA8" s="10"/>
      <c r="AB8" s="24"/>
      <c r="AC8" s="24"/>
    </row>
    <row r="9" spans="1:29" s="5" customFormat="1" ht="11.25" customHeight="1" x14ac:dyDescent="0.2">
      <c r="A9" s="71"/>
      <c r="B9" s="71"/>
      <c r="C9" s="71"/>
      <c r="D9" s="39"/>
      <c r="E9" s="39"/>
      <c r="F9" s="39"/>
      <c r="G9" s="40"/>
      <c r="H9" s="14">
        <v>3</v>
      </c>
      <c r="I9" s="15">
        <f t="shared" ref="I9:I14" si="0">1+J8</f>
        <v>481</v>
      </c>
      <c r="J9" s="15">
        <v>1560</v>
      </c>
      <c r="K9" s="22">
        <v>7.4951999999999991E-2</v>
      </c>
      <c r="L9" s="12">
        <v>3.39E-4</v>
      </c>
      <c r="M9" s="55"/>
      <c r="N9" s="22">
        <v>2.7300000000000001E-2</v>
      </c>
      <c r="O9" s="22">
        <v>0</v>
      </c>
      <c r="P9" s="22">
        <v>0</v>
      </c>
      <c r="Q9" s="22">
        <v>0</v>
      </c>
      <c r="R9" s="46"/>
      <c r="S9" s="46"/>
      <c r="T9" s="46"/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1.186E-3</v>
      </c>
      <c r="AA9" s="10"/>
      <c r="AB9" s="24"/>
      <c r="AC9" s="24"/>
    </row>
    <row r="10" spans="1:29" s="5" customFormat="1" ht="11.25" customHeight="1" x14ac:dyDescent="0.2">
      <c r="A10" s="66" t="s">
        <v>25</v>
      </c>
      <c r="B10" s="45" t="s">
        <v>22</v>
      </c>
      <c r="C10" s="45" t="s">
        <v>23</v>
      </c>
      <c r="D10" s="38">
        <v>282.36</v>
      </c>
      <c r="E10" s="38">
        <v>169.47</v>
      </c>
      <c r="F10" s="38">
        <v>1.83</v>
      </c>
      <c r="G10" s="38">
        <f>SUM(D10:F11)</f>
        <v>453.66</v>
      </c>
      <c r="H10" s="14">
        <v>4</v>
      </c>
      <c r="I10" s="15">
        <f t="shared" si="0"/>
        <v>1561</v>
      </c>
      <c r="J10" s="15">
        <v>5000</v>
      </c>
      <c r="K10" s="22">
        <v>7.5268000000000002E-2</v>
      </c>
      <c r="L10" s="12">
        <v>3.39E-4</v>
      </c>
      <c r="M10" s="55"/>
      <c r="N10" s="22">
        <v>2.2099999999999998E-2</v>
      </c>
      <c r="O10" s="22">
        <v>0</v>
      </c>
      <c r="P10" s="22">
        <v>0</v>
      </c>
      <c r="Q10" s="22">
        <v>0</v>
      </c>
      <c r="R10" s="46"/>
      <c r="S10" s="46"/>
      <c r="T10" s="46"/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1.186E-3</v>
      </c>
      <c r="AA10" s="10"/>
      <c r="AB10" s="24"/>
      <c r="AC10" s="24"/>
    </row>
    <row r="11" spans="1:29" s="5" customFormat="1" ht="11.25" customHeight="1" x14ac:dyDescent="0.2">
      <c r="A11" s="67"/>
      <c r="B11" s="40"/>
      <c r="C11" s="40"/>
      <c r="D11" s="39"/>
      <c r="E11" s="39"/>
      <c r="F11" s="39"/>
      <c r="G11" s="40"/>
      <c r="H11" s="14">
        <v>5</v>
      </c>
      <c r="I11" s="15">
        <f t="shared" si="0"/>
        <v>5001</v>
      </c>
      <c r="J11" s="15">
        <v>80000</v>
      </c>
      <c r="K11" s="22">
        <v>5.6239999999999998E-2</v>
      </c>
      <c r="L11" s="12">
        <v>3.39E-4</v>
      </c>
      <c r="M11" s="55"/>
      <c r="N11" s="22">
        <v>1.5800000000000002E-2</v>
      </c>
      <c r="O11" s="22">
        <v>0</v>
      </c>
      <c r="P11" s="22">
        <v>0</v>
      </c>
      <c r="Q11" s="22">
        <v>0</v>
      </c>
      <c r="R11" s="46"/>
      <c r="S11" s="46"/>
      <c r="T11" s="46"/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1.186E-3</v>
      </c>
      <c r="AA11" s="10"/>
      <c r="AB11" s="24"/>
      <c r="AC11" s="24"/>
    </row>
    <row r="12" spans="1:29" s="5" customFormat="1" ht="11.25" customHeight="1" x14ac:dyDescent="0.2">
      <c r="A12" s="66" t="s">
        <v>26</v>
      </c>
      <c r="B12" s="45" t="s">
        <v>24</v>
      </c>
      <c r="C12" s="45"/>
      <c r="D12" s="38">
        <v>601.6</v>
      </c>
      <c r="E12" s="38">
        <v>360.14</v>
      </c>
      <c r="F12" s="38">
        <v>1.83</v>
      </c>
      <c r="G12" s="38">
        <f>SUM(D12:F14)</f>
        <v>963.57</v>
      </c>
      <c r="H12" s="14">
        <v>6</v>
      </c>
      <c r="I12" s="15">
        <f t="shared" si="0"/>
        <v>80001</v>
      </c>
      <c r="J12" s="15">
        <v>200000</v>
      </c>
      <c r="K12" s="22">
        <v>2.8488000000000003E-2</v>
      </c>
      <c r="L12" s="12">
        <v>3.39E-4</v>
      </c>
      <c r="M12" s="55"/>
      <c r="N12" s="22">
        <v>6.6E-3</v>
      </c>
      <c r="O12" s="22">
        <v>0</v>
      </c>
      <c r="P12" s="22">
        <v>0</v>
      </c>
      <c r="Q12" s="22">
        <v>0</v>
      </c>
      <c r="R12" s="46"/>
      <c r="S12" s="46"/>
      <c r="T12" s="46"/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1.186E-3</v>
      </c>
      <c r="AA12" s="10"/>
      <c r="AB12" s="24"/>
      <c r="AC12" s="24"/>
    </row>
    <row r="13" spans="1:29" s="5" customFormat="1" ht="11.25" customHeight="1" x14ac:dyDescent="0.2">
      <c r="A13" s="67"/>
      <c r="B13" s="40"/>
      <c r="C13" s="40"/>
      <c r="D13" s="39"/>
      <c r="E13" s="39"/>
      <c r="F13" s="39"/>
      <c r="G13" s="40"/>
      <c r="H13" s="14">
        <v>7</v>
      </c>
      <c r="I13" s="15">
        <f t="shared" si="0"/>
        <v>200001</v>
      </c>
      <c r="J13" s="15">
        <v>1000000</v>
      </c>
      <c r="K13" s="22">
        <v>1.3980999999999999E-2</v>
      </c>
      <c r="L13" s="12">
        <v>1.7100000000000001E-4</v>
      </c>
      <c r="M13" s="55"/>
      <c r="N13" s="22">
        <v>0</v>
      </c>
      <c r="O13" s="22">
        <v>0</v>
      </c>
      <c r="P13" s="22">
        <v>0</v>
      </c>
      <c r="Q13" s="22">
        <v>0</v>
      </c>
      <c r="R13" s="46"/>
      <c r="S13" s="46"/>
      <c r="T13" s="46"/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5.9999999999999995E-4</v>
      </c>
      <c r="AA13" s="10"/>
      <c r="AB13" s="24"/>
      <c r="AC13" s="24"/>
    </row>
    <row r="14" spans="1:29" s="5" customFormat="1" ht="12" customHeight="1" x14ac:dyDescent="0.2">
      <c r="A14" s="67"/>
      <c r="B14" s="40"/>
      <c r="C14" s="40"/>
      <c r="D14" s="39"/>
      <c r="E14" s="39"/>
      <c r="F14" s="39"/>
      <c r="G14" s="40"/>
      <c r="H14" s="14">
        <v>8</v>
      </c>
      <c r="I14" s="15">
        <f t="shared" si="0"/>
        <v>1000001</v>
      </c>
      <c r="J14" s="15"/>
      <c r="K14" s="22">
        <v>3.8900000000000002E-3</v>
      </c>
      <c r="L14" s="12">
        <v>1.7100000000000001E-4</v>
      </c>
      <c r="M14" s="55"/>
      <c r="N14" s="23">
        <v>0</v>
      </c>
      <c r="O14" s="23">
        <v>0</v>
      </c>
      <c r="P14" s="22">
        <v>0</v>
      </c>
      <c r="Q14" s="22">
        <v>0</v>
      </c>
      <c r="R14" s="46"/>
      <c r="S14" s="46"/>
      <c r="T14" s="46"/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5.9999999999999995E-4</v>
      </c>
      <c r="AA14" s="10">
        <v>0</v>
      </c>
      <c r="AB14" s="24">
        <f t="shared" ref="AB14" si="1">AA14/100</f>
        <v>0</v>
      </c>
      <c r="AC14" s="24">
        <f>N14+AB14</f>
        <v>0</v>
      </c>
    </row>
    <row r="15" spans="1:29" s="2" customFormat="1" x14ac:dyDescent="0.2">
      <c r="E15" s="21"/>
      <c r="H15" s="1"/>
      <c r="I15" s="1"/>
      <c r="L15" s="1"/>
      <c r="V15" s="13"/>
      <c r="W15" s="13"/>
      <c r="X15" s="13"/>
      <c r="Y15" s="13"/>
      <c r="AA15" s="10"/>
    </row>
    <row r="16" spans="1:29" x14ac:dyDescent="0.2">
      <c r="O16" s="25"/>
      <c r="P16" s="25"/>
      <c r="V16" s="16"/>
      <c r="W16" s="16"/>
      <c r="X16" s="16"/>
      <c r="Y16" s="16"/>
    </row>
    <row r="17" spans="1:19" s="2" customFormat="1" x14ac:dyDescent="0.2">
      <c r="A17" s="20" t="s">
        <v>31</v>
      </c>
      <c r="B17" s="27" t="s">
        <v>45</v>
      </c>
      <c r="C17" s="20"/>
      <c r="D17" s="7"/>
      <c r="E17" s="7"/>
      <c r="F17" s="8"/>
      <c r="G17" s="8"/>
      <c r="H17" s="8"/>
      <c r="I17" s="8"/>
      <c r="J17" s="8"/>
      <c r="K17" s="8"/>
      <c r="L17" s="8"/>
      <c r="M17" s="9"/>
      <c r="P17"/>
      <c r="S17" s="6"/>
    </row>
    <row r="18" spans="1:19" s="2" customFormat="1" ht="12" customHeight="1" x14ac:dyDescent="0.2">
      <c r="A18" s="28" t="s">
        <v>36</v>
      </c>
      <c r="B18" s="27" t="s">
        <v>38</v>
      </c>
      <c r="C18" s="26"/>
      <c r="D18" s="26"/>
      <c r="E18" s="26"/>
      <c r="F18"/>
      <c r="G18" s="7"/>
      <c r="H18" s="7"/>
      <c r="I18" s="7"/>
      <c r="J18" s="7"/>
      <c r="K18" s="7"/>
      <c r="L18" s="7"/>
      <c r="M18" s="7"/>
      <c r="N18" s="7"/>
      <c r="O18" s="7"/>
      <c r="P18"/>
      <c r="Q18" s="7"/>
      <c r="S18" s="6"/>
    </row>
    <row r="19" spans="1:19" s="2" customFormat="1" ht="21" customHeight="1" x14ac:dyDescent="0.2">
      <c r="A19" s="18" t="s">
        <v>44</v>
      </c>
      <c r="B19" s="27" t="s">
        <v>43</v>
      </c>
      <c r="M19" s="7"/>
      <c r="N19" s="7"/>
      <c r="O19" s="7"/>
      <c r="P19"/>
      <c r="Q19" s="7"/>
      <c r="S19" s="6"/>
    </row>
    <row r="20" spans="1:19" s="2" customFormat="1" ht="21" customHeight="1" x14ac:dyDescent="0.2">
      <c r="A20" s="13"/>
      <c r="B20"/>
      <c r="M20" s="7"/>
      <c r="N20" s="7"/>
      <c r="O20" s="7"/>
      <c r="P20"/>
      <c r="Q20" s="7"/>
      <c r="S20" s="6"/>
    </row>
    <row r="21" spans="1:19" ht="42.75" customHeight="1" x14ac:dyDescent="0.2">
      <c r="A21" s="31" t="s">
        <v>27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3"/>
      <c r="R21" s="2"/>
      <c r="S21" s="6"/>
    </row>
    <row r="22" spans="1:19" x14ac:dyDescent="0.2">
      <c r="R22" s="2"/>
      <c r="S22" s="6"/>
    </row>
    <row r="23" spans="1:19" x14ac:dyDescent="0.2">
      <c r="R23" s="2"/>
      <c r="S23" s="6"/>
    </row>
    <row r="24" spans="1:19" x14ac:dyDescent="0.2">
      <c r="R24" s="2"/>
      <c r="S24" s="6"/>
    </row>
    <row r="25" spans="1:19" x14ac:dyDescent="0.2">
      <c r="S25" s="6"/>
    </row>
  </sheetData>
  <mergeCells count="59">
    <mergeCell ref="D12:D14"/>
    <mergeCell ref="A10:A11"/>
    <mergeCell ref="A12:A14"/>
    <mergeCell ref="C4:C6"/>
    <mergeCell ref="D4:G4"/>
    <mergeCell ref="F10:F11"/>
    <mergeCell ref="A7:A9"/>
    <mergeCell ref="B7:B9"/>
    <mergeCell ref="C7:C9"/>
    <mergeCell ref="D7:D9"/>
    <mergeCell ref="M7:M14"/>
    <mergeCell ref="J4:J6"/>
    <mergeCell ref="O5:O6"/>
    <mergeCell ref="E5:E6"/>
    <mergeCell ref="F5:F6"/>
    <mergeCell ref="G5:G6"/>
    <mergeCell ref="K5:K6"/>
    <mergeCell ref="L5:L6"/>
    <mergeCell ref="L4:Z4"/>
    <mergeCell ref="M5:M6"/>
    <mergeCell ref="F12:F14"/>
    <mergeCell ref="G12:G14"/>
    <mergeCell ref="E12:E14"/>
    <mergeCell ref="E10:E11"/>
    <mergeCell ref="E7:E9"/>
    <mergeCell ref="D2:G2"/>
    <mergeCell ref="K2:Z2"/>
    <mergeCell ref="U5:U6"/>
    <mergeCell ref="V5:V6"/>
    <mergeCell ref="Z5:Z6"/>
    <mergeCell ref="W5:W6"/>
    <mergeCell ref="X5:X6"/>
    <mergeCell ref="Y5:Y6"/>
    <mergeCell ref="I4:I6"/>
    <mergeCell ref="Q5:Q6"/>
    <mergeCell ref="R7:R14"/>
    <mergeCell ref="N5:N6"/>
    <mergeCell ref="R5:R6"/>
    <mergeCell ref="S5:S6"/>
    <mergeCell ref="T5:T6"/>
    <mergeCell ref="P5:P6"/>
    <mergeCell ref="T7:T14"/>
    <mergeCell ref="S7:S14"/>
    <mergeCell ref="A1:Z1"/>
    <mergeCell ref="A21:L21"/>
    <mergeCell ref="A3:A6"/>
    <mergeCell ref="B3:C3"/>
    <mergeCell ref="H3:H6"/>
    <mergeCell ref="F7:F9"/>
    <mergeCell ref="G7:G9"/>
    <mergeCell ref="G10:G11"/>
    <mergeCell ref="I3:J3"/>
    <mergeCell ref="B4:B6"/>
    <mergeCell ref="D5:D6"/>
    <mergeCell ref="C12:C14"/>
    <mergeCell ref="B10:B11"/>
    <mergeCell ref="C10:C11"/>
    <mergeCell ref="D10:D11"/>
    <mergeCell ref="B12:B14"/>
  </mergeCells>
  <phoneticPr fontId="7" type="noConversion"/>
  <pageMargins left="0.75" right="0.75" top="1" bottom="1" header="0.5" footer="0.5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7C1F8-4A81-4C6F-B177-BA5A775F8B14}">
  <dimension ref="A1:H84"/>
  <sheetViews>
    <sheetView tabSelected="1" workbookViewId="0">
      <selection activeCell="M4" sqref="M4"/>
    </sheetView>
  </sheetViews>
  <sheetFormatPr defaultRowHeight="12.75" x14ac:dyDescent="0.2"/>
  <cols>
    <col min="1" max="8" width="23.7109375" customWidth="1"/>
  </cols>
  <sheetData>
    <row r="1" spans="1:8" ht="38.25" customHeight="1" x14ac:dyDescent="0.2">
      <c r="A1" s="73" t="s">
        <v>48</v>
      </c>
      <c r="B1" s="73"/>
      <c r="C1" s="73"/>
      <c r="D1" s="73"/>
      <c r="E1" s="73"/>
      <c r="F1" s="73"/>
      <c r="G1" s="73"/>
      <c r="H1" s="73"/>
    </row>
    <row r="2" spans="1:8" ht="16.5" thickBot="1" x14ac:dyDescent="0.3">
      <c r="A2" s="74"/>
      <c r="B2" s="75"/>
      <c r="C2" s="74"/>
      <c r="D2" s="74"/>
      <c r="E2" s="75"/>
      <c r="F2" s="75"/>
      <c r="G2" s="76"/>
      <c r="H2" s="76"/>
    </row>
    <row r="3" spans="1:8" ht="16.5" thickBot="1" x14ac:dyDescent="0.3">
      <c r="A3" s="77"/>
      <c r="B3" s="78"/>
      <c r="C3" s="78"/>
      <c r="D3" s="79"/>
      <c r="E3" s="79"/>
      <c r="F3" s="78" t="s">
        <v>49</v>
      </c>
      <c r="G3" s="78"/>
      <c r="H3" s="80"/>
    </row>
    <row r="4" spans="1:8" ht="157.5" x14ac:dyDescent="0.2">
      <c r="A4" s="81"/>
      <c r="B4" s="82"/>
      <c r="C4" s="82"/>
      <c r="D4" s="81"/>
      <c r="E4" s="81"/>
      <c r="F4" s="83" t="s">
        <v>50</v>
      </c>
      <c r="G4" s="84" t="s">
        <v>51</v>
      </c>
      <c r="H4" s="85" t="s">
        <v>52</v>
      </c>
    </row>
    <row r="5" spans="1:8" ht="48" thickBot="1" x14ac:dyDescent="0.25">
      <c r="A5" s="86" t="s">
        <v>53</v>
      </c>
      <c r="B5" s="87" t="s">
        <v>54</v>
      </c>
      <c r="C5" s="88" t="s">
        <v>55</v>
      </c>
      <c r="D5" s="89"/>
      <c r="E5" s="89" t="s">
        <v>56</v>
      </c>
      <c r="F5" s="90" t="s">
        <v>57</v>
      </c>
      <c r="G5" s="91" t="s">
        <v>58</v>
      </c>
      <c r="H5" s="92" t="s">
        <v>59</v>
      </c>
    </row>
    <row r="6" spans="1:8" ht="78.75" x14ac:dyDescent="0.2">
      <c r="A6" s="93"/>
      <c r="B6" s="94" t="s">
        <v>60</v>
      </c>
      <c r="C6" s="95" t="s">
        <v>61</v>
      </c>
      <c r="D6" s="96" t="s">
        <v>62</v>
      </c>
      <c r="E6" s="97" t="s">
        <v>63</v>
      </c>
      <c r="F6" s="98">
        <v>29.2</v>
      </c>
      <c r="G6" s="98">
        <v>3.68</v>
      </c>
      <c r="H6" s="99">
        <v>0.12</v>
      </c>
    </row>
    <row r="7" spans="1:8" ht="31.5" x14ac:dyDescent="0.25">
      <c r="A7" s="100"/>
      <c r="B7" s="101"/>
      <c r="C7" s="102" t="s">
        <v>64</v>
      </c>
      <c r="D7" s="103" t="s">
        <v>65</v>
      </c>
      <c r="E7" s="104" t="s">
        <v>66</v>
      </c>
      <c r="F7" s="105">
        <v>43.8</v>
      </c>
      <c r="G7" s="105">
        <v>0.92</v>
      </c>
      <c r="H7" s="106">
        <v>0.13</v>
      </c>
    </row>
    <row r="8" spans="1:8" ht="110.25" x14ac:dyDescent="0.25">
      <c r="A8" s="107" t="s">
        <v>20</v>
      </c>
      <c r="B8" s="108"/>
      <c r="C8" s="102" t="s">
        <v>67</v>
      </c>
      <c r="D8" s="103" t="s">
        <v>68</v>
      </c>
      <c r="E8" s="104" t="s">
        <v>69</v>
      </c>
      <c r="F8" s="105">
        <v>73</v>
      </c>
      <c r="G8" s="105">
        <v>4.5999999999999996</v>
      </c>
      <c r="H8" s="106">
        <v>0.25</v>
      </c>
    </row>
    <row r="9" spans="1:8" ht="78.75" x14ac:dyDescent="0.2">
      <c r="A9" s="107"/>
      <c r="B9" s="109" t="s">
        <v>70</v>
      </c>
      <c r="C9" s="102" t="s">
        <v>61</v>
      </c>
      <c r="D9" s="103" t="s">
        <v>62</v>
      </c>
      <c r="E9" s="104" t="s">
        <v>71</v>
      </c>
      <c r="F9" s="110">
        <v>36.5</v>
      </c>
      <c r="G9" s="110">
        <v>7.36</v>
      </c>
      <c r="H9" s="111">
        <v>0.18</v>
      </c>
    </row>
    <row r="10" spans="1:8" ht="31.5" x14ac:dyDescent="0.25">
      <c r="A10" s="107"/>
      <c r="B10" s="101"/>
      <c r="C10" s="102" t="s">
        <v>64</v>
      </c>
      <c r="D10" s="103" t="s">
        <v>65</v>
      </c>
      <c r="E10" s="104" t="s">
        <v>72</v>
      </c>
      <c r="F10" s="105">
        <v>43.8</v>
      </c>
      <c r="G10" s="105">
        <v>1.84</v>
      </c>
      <c r="H10" s="106">
        <v>0.14000000000000001</v>
      </c>
    </row>
    <row r="11" spans="1:8" ht="111" thickBot="1" x14ac:dyDescent="0.3">
      <c r="A11" s="112"/>
      <c r="B11" s="113"/>
      <c r="C11" s="114" t="s">
        <v>67</v>
      </c>
      <c r="D11" s="115" t="s">
        <v>68</v>
      </c>
      <c r="E11" s="116" t="s">
        <v>73</v>
      </c>
      <c r="F11" s="117">
        <v>80.3</v>
      </c>
      <c r="G11" s="117">
        <v>9.1999999999999993</v>
      </c>
      <c r="H11" s="118">
        <v>0.32</v>
      </c>
    </row>
    <row r="12" spans="1:8" ht="78.75" x14ac:dyDescent="0.2">
      <c r="A12" s="93"/>
      <c r="B12" s="94" t="s">
        <v>60</v>
      </c>
      <c r="C12" s="95" t="s">
        <v>61</v>
      </c>
      <c r="D12" s="96" t="s">
        <v>62</v>
      </c>
      <c r="E12" s="97" t="s">
        <v>74</v>
      </c>
      <c r="F12" s="98">
        <v>29.2</v>
      </c>
      <c r="G12" s="98">
        <v>3.68</v>
      </c>
      <c r="H12" s="99">
        <v>0.12</v>
      </c>
    </row>
    <row r="13" spans="1:8" ht="31.5" x14ac:dyDescent="0.25">
      <c r="A13" s="100"/>
      <c r="B13" s="101"/>
      <c r="C13" s="102" t="s">
        <v>64</v>
      </c>
      <c r="D13" s="103" t="s">
        <v>65</v>
      </c>
      <c r="E13" s="104" t="s">
        <v>75</v>
      </c>
      <c r="F13" s="105">
        <v>43.8</v>
      </c>
      <c r="G13" s="105">
        <v>0.92</v>
      </c>
      <c r="H13" s="106">
        <v>0.13</v>
      </c>
    </row>
    <row r="14" spans="1:8" ht="110.25" x14ac:dyDescent="0.25">
      <c r="A14" s="107" t="s">
        <v>25</v>
      </c>
      <c r="B14" s="108"/>
      <c r="C14" s="102" t="s">
        <v>67</v>
      </c>
      <c r="D14" s="103" t="s">
        <v>68</v>
      </c>
      <c r="E14" s="104" t="s">
        <v>76</v>
      </c>
      <c r="F14" s="105">
        <v>73</v>
      </c>
      <c r="G14" s="105">
        <v>4.5999999999999996</v>
      </c>
      <c r="H14" s="106">
        <v>0.25</v>
      </c>
    </row>
    <row r="15" spans="1:8" ht="78.75" x14ac:dyDescent="0.2">
      <c r="A15" s="107"/>
      <c r="B15" s="109" t="s">
        <v>70</v>
      </c>
      <c r="C15" s="102" t="s">
        <v>61</v>
      </c>
      <c r="D15" s="103" t="s">
        <v>62</v>
      </c>
      <c r="E15" s="104" t="s">
        <v>77</v>
      </c>
      <c r="F15" s="110">
        <v>36.5</v>
      </c>
      <c r="G15" s="110">
        <v>7.36</v>
      </c>
      <c r="H15" s="111">
        <v>0.18</v>
      </c>
    </row>
    <row r="16" spans="1:8" ht="31.5" x14ac:dyDescent="0.25">
      <c r="A16" s="107"/>
      <c r="B16" s="101"/>
      <c r="C16" s="102" t="s">
        <v>64</v>
      </c>
      <c r="D16" s="103" t="s">
        <v>65</v>
      </c>
      <c r="E16" s="104" t="s">
        <v>78</v>
      </c>
      <c r="F16" s="105">
        <v>43.8</v>
      </c>
      <c r="G16" s="105">
        <v>1.84</v>
      </c>
      <c r="H16" s="106">
        <v>0.14000000000000001</v>
      </c>
    </row>
    <row r="17" spans="1:8" ht="111" thickBot="1" x14ac:dyDescent="0.3">
      <c r="A17" s="112"/>
      <c r="B17" s="113"/>
      <c r="C17" s="114" t="s">
        <v>67</v>
      </c>
      <c r="D17" s="115" t="s">
        <v>68</v>
      </c>
      <c r="E17" s="116" t="s">
        <v>79</v>
      </c>
      <c r="F17" s="117">
        <v>80.3</v>
      </c>
      <c r="G17" s="117">
        <v>9.1999999999999993</v>
      </c>
      <c r="H17" s="118">
        <v>0.32</v>
      </c>
    </row>
    <row r="18" spans="1:8" ht="78.75" x14ac:dyDescent="0.2">
      <c r="A18" s="93"/>
      <c r="B18" s="94" t="s">
        <v>60</v>
      </c>
      <c r="C18" s="95" t="s">
        <v>61</v>
      </c>
      <c r="D18" s="96" t="s">
        <v>62</v>
      </c>
      <c r="E18" s="97" t="s">
        <v>80</v>
      </c>
      <c r="F18" s="98">
        <v>29.2</v>
      </c>
      <c r="G18" s="98">
        <v>3.68</v>
      </c>
      <c r="H18" s="99">
        <v>0.12</v>
      </c>
    </row>
    <row r="19" spans="1:8" ht="31.5" x14ac:dyDescent="0.25">
      <c r="A19" s="100"/>
      <c r="B19" s="101"/>
      <c r="C19" s="102" t="s">
        <v>64</v>
      </c>
      <c r="D19" s="103" t="s">
        <v>65</v>
      </c>
      <c r="E19" s="104" t="s">
        <v>81</v>
      </c>
      <c r="F19" s="105">
        <v>47.449999999999989</v>
      </c>
      <c r="G19" s="105">
        <v>9.1999999999999993</v>
      </c>
      <c r="H19" s="106">
        <v>0.23</v>
      </c>
    </row>
    <row r="20" spans="1:8" ht="110.25" x14ac:dyDescent="0.25">
      <c r="A20" s="107" t="s">
        <v>26</v>
      </c>
      <c r="B20" s="108"/>
      <c r="C20" s="102" t="s">
        <v>67</v>
      </c>
      <c r="D20" s="103" t="s">
        <v>68</v>
      </c>
      <c r="E20" s="104" t="s">
        <v>82</v>
      </c>
      <c r="F20" s="105">
        <v>76.649999999999991</v>
      </c>
      <c r="G20" s="105">
        <v>12.88</v>
      </c>
      <c r="H20" s="106">
        <v>0.35</v>
      </c>
    </row>
    <row r="21" spans="1:8" ht="78.75" x14ac:dyDescent="0.2">
      <c r="A21" s="107"/>
      <c r="B21" s="109" t="s">
        <v>70</v>
      </c>
      <c r="C21" s="102" t="s">
        <v>61</v>
      </c>
      <c r="D21" s="103" t="s">
        <v>62</v>
      </c>
      <c r="E21" s="104" t="s">
        <v>83</v>
      </c>
      <c r="F21" s="110">
        <v>36.5</v>
      </c>
      <c r="G21" s="110">
        <v>7.36</v>
      </c>
      <c r="H21" s="111">
        <v>0.18</v>
      </c>
    </row>
    <row r="22" spans="1:8" ht="31.5" x14ac:dyDescent="0.25">
      <c r="A22" s="107"/>
      <c r="B22" s="101"/>
      <c r="C22" s="102" t="s">
        <v>64</v>
      </c>
      <c r="D22" s="103" t="s">
        <v>65</v>
      </c>
      <c r="E22" s="104" t="s">
        <v>84</v>
      </c>
      <c r="F22" s="105">
        <v>58.399999999999991</v>
      </c>
      <c r="G22" s="105">
        <v>9.1999999999999993</v>
      </c>
      <c r="H22" s="106">
        <v>0.26</v>
      </c>
    </row>
    <row r="23" spans="1:8" ht="111" thickBot="1" x14ac:dyDescent="0.3">
      <c r="A23" s="112"/>
      <c r="B23" s="113"/>
      <c r="C23" s="114" t="s">
        <v>67</v>
      </c>
      <c r="D23" s="115" t="s">
        <v>68</v>
      </c>
      <c r="E23" s="116" t="s">
        <v>85</v>
      </c>
      <c r="F23" s="117">
        <v>94.899999999999991</v>
      </c>
      <c r="G23" s="117">
        <v>16.559999999999999</v>
      </c>
      <c r="H23" s="118">
        <v>0.44</v>
      </c>
    </row>
    <row r="24" spans="1:8" ht="78.75" x14ac:dyDescent="0.2">
      <c r="A24" s="93"/>
      <c r="B24" s="94" t="s">
        <v>60</v>
      </c>
      <c r="C24" s="95" t="s">
        <v>61</v>
      </c>
      <c r="D24" s="96" t="s">
        <v>62</v>
      </c>
      <c r="E24" s="97" t="s">
        <v>86</v>
      </c>
      <c r="F24" s="98">
        <v>29.2</v>
      </c>
      <c r="G24" s="98">
        <v>3.68</v>
      </c>
      <c r="H24" s="99">
        <v>0.12</v>
      </c>
    </row>
    <row r="25" spans="1:8" ht="31.5" x14ac:dyDescent="0.25">
      <c r="A25" s="100"/>
      <c r="B25" s="101"/>
      <c r="C25" s="102" t="s">
        <v>64</v>
      </c>
      <c r="D25" s="103" t="s">
        <v>65</v>
      </c>
      <c r="E25" s="104" t="s">
        <v>87</v>
      </c>
      <c r="F25" s="105">
        <v>62.05</v>
      </c>
      <c r="G25" s="105">
        <v>15.64</v>
      </c>
      <c r="H25" s="106">
        <v>0.34</v>
      </c>
    </row>
    <row r="26" spans="1:8" ht="110.25" x14ac:dyDescent="0.25">
      <c r="A26" s="107" t="s">
        <v>88</v>
      </c>
      <c r="B26" s="108"/>
      <c r="C26" s="102" t="s">
        <v>67</v>
      </c>
      <c r="D26" s="103" t="s">
        <v>68</v>
      </c>
      <c r="E26" s="104" t="s">
        <v>89</v>
      </c>
      <c r="F26" s="105">
        <v>91.25</v>
      </c>
      <c r="G26" s="105">
        <v>19.32</v>
      </c>
      <c r="H26" s="106">
        <v>0.46</v>
      </c>
    </row>
    <row r="27" spans="1:8" ht="78.75" x14ac:dyDescent="0.2">
      <c r="A27" s="107"/>
      <c r="B27" s="109" t="s">
        <v>70</v>
      </c>
      <c r="C27" s="102" t="s">
        <v>61</v>
      </c>
      <c r="D27" s="103" t="s">
        <v>62</v>
      </c>
      <c r="E27" s="104" t="s">
        <v>90</v>
      </c>
      <c r="F27" s="110">
        <v>36.5</v>
      </c>
      <c r="G27" s="110">
        <v>7.36</v>
      </c>
      <c r="H27" s="111">
        <v>0.18</v>
      </c>
    </row>
    <row r="28" spans="1:8" ht="31.5" x14ac:dyDescent="0.25">
      <c r="A28" s="107"/>
      <c r="B28" s="101"/>
      <c r="C28" s="102" t="s">
        <v>64</v>
      </c>
      <c r="D28" s="103" t="s">
        <v>65</v>
      </c>
      <c r="E28" s="104" t="s">
        <v>91</v>
      </c>
      <c r="F28" s="105">
        <v>76.649999999999991</v>
      </c>
      <c r="G28" s="105">
        <v>18.399999999999999</v>
      </c>
      <c r="H28" s="106">
        <v>0.41</v>
      </c>
    </row>
    <row r="29" spans="1:8" ht="111" thickBot="1" x14ac:dyDescent="0.3">
      <c r="A29" s="112"/>
      <c r="B29" s="113"/>
      <c r="C29" s="114" t="s">
        <v>67</v>
      </c>
      <c r="D29" s="115" t="s">
        <v>68</v>
      </c>
      <c r="E29" s="116" t="s">
        <v>92</v>
      </c>
      <c r="F29" s="117">
        <v>113.14999999999999</v>
      </c>
      <c r="G29" s="117">
        <v>25.76</v>
      </c>
      <c r="H29" s="118">
        <v>0.59</v>
      </c>
    </row>
    <row r="30" spans="1:8" ht="78.75" x14ac:dyDescent="0.2">
      <c r="A30" s="93"/>
      <c r="B30" s="94" t="s">
        <v>60</v>
      </c>
      <c r="C30" s="95" t="s">
        <v>61</v>
      </c>
      <c r="D30" s="96" t="s">
        <v>62</v>
      </c>
      <c r="E30" s="97" t="s">
        <v>93</v>
      </c>
      <c r="F30" s="98">
        <v>29.2</v>
      </c>
      <c r="G30" s="98">
        <v>3.68</v>
      </c>
      <c r="H30" s="99">
        <v>0.12</v>
      </c>
    </row>
    <row r="31" spans="1:8" ht="31.5" x14ac:dyDescent="0.25">
      <c r="A31" s="100"/>
      <c r="B31" s="101"/>
      <c r="C31" s="102" t="s">
        <v>64</v>
      </c>
      <c r="D31" s="103" t="s">
        <v>65</v>
      </c>
      <c r="E31" s="104" t="s">
        <v>94</v>
      </c>
      <c r="F31" s="105">
        <v>80.3</v>
      </c>
      <c r="G31" s="105">
        <v>33.119999999999997</v>
      </c>
      <c r="H31" s="106">
        <v>0.57999999999999996</v>
      </c>
    </row>
    <row r="32" spans="1:8" ht="110.25" x14ac:dyDescent="0.25">
      <c r="A32" s="107" t="s">
        <v>95</v>
      </c>
      <c r="B32" s="108"/>
      <c r="C32" s="102" t="s">
        <v>67</v>
      </c>
      <c r="D32" s="103" t="s">
        <v>68</v>
      </c>
      <c r="E32" s="104" t="s">
        <v>96</v>
      </c>
      <c r="F32" s="105">
        <v>109.5</v>
      </c>
      <c r="G32" s="105">
        <v>36.799999999999997</v>
      </c>
      <c r="H32" s="106">
        <v>0.7</v>
      </c>
    </row>
    <row r="33" spans="1:8" ht="78.75" x14ac:dyDescent="0.2">
      <c r="A33" s="107"/>
      <c r="B33" s="109" t="s">
        <v>70</v>
      </c>
      <c r="C33" s="102" t="s">
        <v>61</v>
      </c>
      <c r="D33" s="103" t="s">
        <v>62</v>
      </c>
      <c r="E33" s="104" t="s">
        <v>97</v>
      </c>
      <c r="F33" s="110">
        <v>36.5</v>
      </c>
      <c r="G33" s="110">
        <v>7.36</v>
      </c>
      <c r="H33" s="111">
        <v>0.18</v>
      </c>
    </row>
    <row r="34" spans="1:8" ht="31.5" x14ac:dyDescent="0.25">
      <c r="A34" s="107"/>
      <c r="B34" s="101"/>
      <c r="C34" s="102" t="s">
        <v>64</v>
      </c>
      <c r="D34" s="103" t="s">
        <v>65</v>
      </c>
      <c r="E34" s="104" t="s">
        <v>98</v>
      </c>
      <c r="F34" s="105">
        <v>98.549999999999983</v>
      </c>
      <c r="G34" s="105">
        <v>40.479999999999997</v>
      </c>
      <c r="H34" s="106">
        <v>0.71</v>
      </c>
    </row>
    <row r="35" spans="1:8" ht="111" thickBot="1" x14ac:dyDescent="0.3">
      <c r="A35" s="112"/>
      <c r="B35" s="113"/>
      <c r="C35" s="114" t="s">
        <v>67</v>
      </c>
      <c r="D35" s="115" t="s">
        <v>68</v>
      </c>
      <c r="E35" s="116" t="s">
        <v>99</v>
      </c>
      <c r="F35" s="117">
        <v>135.04999999999998</v>
      </c>
      <c r="G35" s="117">
        <v>47.84</v>
      </c>
      <c r="H35" s="118">
        <v>0.89</v>
      </c>
    </row>
    <row r="36" spans="1:8" ht="78.75" x14ac:dyDescent="0.2">
      <c r="A36" s="93"/>
      <c r="B36" s="94" t="s">
        <v>60</v>
      </c>
      <c r="C36" s="95" t="s">
        <v>61</v>
      </c>
      <c r="D36" s="96" t="s">
        <v>62</v>
      </c>
      <c r="E36" s="97" t="s">
        <v>100</v>
      </c>
      <c r="F36" s="98">
        <v>29.2</v>
      </c>
      <c r="G36" s="98">
        <v>3.68</v>
      </c>
      <c r="H36" s="99">
        <v>0.12</v>
      </c>
    </row>
    <row r="37" spans="1:8" ht="31.5" x14ac:dyDescent="0.25">
      <c r="A37" s="100"/>
      <c r="B37" s="101"/>
      <c r="C37" s="102" t="s">
        <v>64</v>
      </c>
      <c r="D37" s="103" t="s">
        <v>65</v>
      </c>
      <c r="E37" s="104" t="s">
        <v>101</v>
      </c>
      <c r="F37" s="105">
        <v>98.55</v>
      </c>
      <c r="G37" s="105">
        <v>37.72</v>
      </c>
      <c r="H37" s="106">
        <v>0.68</v>
      </c>
    </row>
    <row r="38" spans="1:8" ht="110.25" x14ac:dyDescent="0.25">
      <c r="A38" s="107" t="s">
        <v>102</v>
      </c>
      <c r="B38" s="108"/>
      <c r="C38" s="102" t="s">
        <v>67</v>
      </c>
      <c r="D38" s="103" t="s">
        <v>68</v>
      </c>
      <c r="E38" s="104" t="s">
        <v>103</v>
      </c>
      <c r="F38" s="105">
        <v>127.75</v>
      </c>
      <c r="G38" s="105">
        <v>41.4</v>
      </c>
      <c r="H38" s="106">
        <v>0.8</v>
      </c>
    </row>
    <row r="39" spans="1:8" ht="78.75" x14ac:dyDescent="0.2">
      <c r="A39" s="107"/>
      <c r="B39" s="109" t="s">
        <v>70</v>
      </c>
      <c r="C39" s="102" t="s">
        <v>61</v>
      </c>
      <c r="D39" s="103" t="s">
        <v>62</v>
      </c>
      <c r="E39" s="104" t="s">
        <v>104</v>
      </c>
      <c r="F39" s="110">
        <v>36.5</v>
      </c>
      <c r="G39" s="110">
        <v>7.36</v>
      </c>
      <c r="H39" s="111">
        <v>0.18</v>
      </c>
    </row>
    <row r="40" spans="1:8" ht="31.5" x14ac:dyDescent="0.25">
      <c r="A40" s="107"/>
      <c r="B40" s="101"/>
      <c r="C40" s="102" t="s">
        <v>64</v>
      </c>
      <c r="D40" s="103" t="s">
        <v>65</v>
      </c>
      <c r="E40" s="104" t="s">
        <v>105</v>
      </c>
      <c r="F40" s="105">
        <v>131.4</v>
      </c>
      <c r="G40" s="105">
        <v>45.08</v>
      </c>
      <c r="H40" s="106">
        <v>0.85</v>
      </c>
    </row>
    <row r="41" spans="1:8" ht="111" thickBot="1" x14ac:dyDescent="0.3">
      <c r="A41" s="112"/>
      <c r="B41" s="113"/>
      <c r="C41" s="114" t="s">
        <v>67</v>
      </c>
      <c r="D41" s="115" t="s">
        <v>68</v>
      </c>
      <c r="E41" s="116" t="s">
        <v>106</v>
      </c>
      <c r="F41" s="117">
        <v>167.9</v>
      </c>
      <c r="G41" s="117">
        <v>52.44</v>
      </c>
      <c r="H41" s="118">
        <v>1.03</v>
      </c>
    </row>
    <row r="44" spans="1:8" ht="35.25" customHeight="1" x14ac:dyDescent="0.2">
      <c r="A44" s="73" t="s">
        <v>107</v>
      </c>
      <c r="B44" s="73"/>
      <c r="C44" s="73"/>
      <c r="D44" s="73"/>
      <c r="E44" s="73"/>
      <c r="F44" s="73"/>
      <c r="G44" s="73"/>
      <c r="H44" s="73"/>
    </row>
    <row r="45" spans="1:8" ht="16.5" thickBot="1" x14ac:dyDescent="0.3">
      <c r="A45" s="74"/>
      <c r="B45" s="75"/>
      <c r="C45" s="74"/>
      <c r="D45" s="74"/>
      <c r="E45" s="75"/>
      <c r="F45" s="75"/>
      <c r="G45" s="76"/>
      <c r="H45" s="76"/>
    </row>
    <row r="46" spans="1:8" ht="16.5" thickBot="1" x14ac:dyDescent="0.3">
      <c r="A46" s="77"/>
      <c r="B46" s="78"/>
      <c r="C46" s="78"/>
      <c r="D46" s="79"/>
      <c r="E46" s="79"/>
      <c r="F46" s="78" t="s">
        <v>49</v>
      </c>
      <c r="G46" s="78"/>
      <c r="H46" s="80"/>
    </row>
    <row r="47" spans="1:8" ht="63" x14ac:dyDescent="0.2">
      <c r="A47" s="81"/>
      <c r="B47" s="82"/>
      <c r="C47" s="82"/>
      <c r="D47" s="81"/>
      <c r="E47" s="81"/>
      <c r="F47" s="83" t="s">
        <v>50</v>
      </c>
      <c r="G47" s="84" t="s">
        <v>51</v>
      </c>
      <c r="H47" s="85" t="s">
        <v>52</v>
      </c>
    </row>
    <row r="48" spans="1:8" ht="16.5" thickBot="1" x14ac:dyDescent="0.25">
      <c r="A48" s="86" t="s">
        <v>53</v>
      </c>
      <c r="B48" s="87" t="s">
        <v>54</v>
      </c>
      <c r="C48" s="88" t="s">
        <v>55</v>
      </c>
      <c r="D48" s="89"/>
      <c r="E48" s="89" t="s">
        <v>56</v>
      </c>
      <c r="F48" s="90" t="s">
        <v>57</v>
      </c>
      <c r="G48" s="91" t="s">
        <v>58</v>
      </c>
      <c r="H48" s="92" t="s">
        <v>59</v>
      </c>
    </row>
    <row r="49" spans="1:8" ht="31.5" x14ac:dyDescent="0.2">
      <c r="A49" s="93"/>
      <c r="B49" s="94" t="s">
        <v>108</v>
      </c>
      <c r="C49" s="95" t="s">
        <v>61</v>
      </c>
      <c r="D49" s="96" t="s">
        <v>62</v>
      </c>
      <c r="E49" s="97" t="s">
        <v>109</v>
      </c>
      <c r="F49" s="98">
        <v>23.36</v>
      </c>
      <c r="G49" s="98">
        <v>2.94</v>
      </c>
      <c r="H49" s="99">
        <v>0.1</v>
      </c>
    </row>
    <row r="50" spans="1:8" ht="15.75" x14ac:dyDescent="0.25">
      <c r="A50" s="100"/>
      <c r="B50" s="101"/>
      <c r="C50" s="102" t="s">
        <v>64</v>
      </c>
      <c r="D50" s="103" t="s">
        <v>65</v>
      </c>
      <c r="E50" s="104" t="s">
        <v>110</v>
      </c>
      <c r="F50" s="105">
        <v>35.04</v>
      </c>
      <c r="G50" s="105">
        <v>0.74</v>
      </c>
      <c r="H50" s="106">
        <v>0.1</v>
      </c>
    </row>
    <row r="51" spans="1:8" ht="47.25" x14ac:dyDescent="0.25">
      <c r="A51" s="107" t="s">
        <v>20</v>
      </c>
      <c r="B51" s="108"/>
      <c r="C51" s="102" t="s">
        <v>67</v>
      </c>
      <c r="D51" s="103" t="s">
        <v>68</v>
      </c>
      <c r="E51" s="104" t="s">
        <v>111</v>
      </c>
      <c r="F51" s="105">
        <v>58.400000000000006</v>
      </c>
      <c r="G51" s="105">
        <v>3.68</v>
      </c>
      <c r="H51" s="106">
        <v>0.2</v>
      </c>
    </row>
    <row r="52" spans="1:8" ht="31.5" x14ac:dyDescent="0.2">
      <c r="A52" s="107"/>
      <c r="B52" s="109" t="s">
        <v>112</v>
      </c>
      <c r="C52" s="102" t="s">
        <v>61</v>
      </c>
      <c r="D52" s="103" t="s">
        <v>62</v>
      </c>
      <c r="E52" s="104" t="s">
        <v>113</v>
      </c>
      <c r="F52" s="110">
        <v>29.200000000000003</v>
      </c>
      <c r="G52" s="110">
        <v>5.89</v>
      </c>
      <c r="H52" s="111">
        <v>0.14000000000000001</v>
      </c>
    </row>
    <row r="53" spans="1:8" ht="15.75" x14ac:dyDescent="0.25">
      <c r="A53" s="107"/>
      <c r="B53" s="101"/>
      <c r="C53" s="102" t="s">
        <v>64</v>
      </c>
      <c r="D53" s="103" t="s">
        <v>65</v>
      </c>
      <c r="E53" s="104" t="s">
        <v>114</v>
      </c>
      <c r="F53" s="105">
        <v>35.04</v>
      </c>
      <c r="G53" s="105">
        <v>1.47</v>
      </c>
      <c r="H53" s="106">
        <v>0.11</v>
      </c>
    </row>
    <row r="54" spans="1:8" ht="48" thickBot="1" x14ac:dyDescent="0.3">
      <c r="A54" s="112"/>
      <c r="B54" s="113"/>
      <c r="C54" s="114" t="s">
        <v>67</v>
      </c>
      <c r="D54" s="115" t="s">
        <v>68</v>
      </c>
      <c r="E54" s="116" t="s">
        <v>115</v>
      </c>
      <c r="F54" s="117">
        <v>64.239999999999995</v>
      </c>
      <c r="G54" s="117">
        <v>7.36</v>
      </c>
      <c r="H54" s="118">
        <v>0.26</v>
      </c>
    </row>
    <row r="55" spans="1:8" ht="31.5" x14ac:dyDescent="0.2">
      <c r="A55" s="93"/>
      <c r="B55" s="94" t="s">
        <v>108</v>
      </c>
      <c r="C55" s="95" t="s">
        <v>61</v>
      </c>
      <c r="D55" s="96" t="s">
        <v>62</v>
      </c>
      <c r="E55" s="97" t="s">
        <v>116</v>
      </c>
      <c r="F55" s="98">
        <v>23.36</v>
      </c>
      <c r="G55" s="98">
        <v>2.94</v>
      </c>
      <c r="H55" s="99">
        <v>0.1</v>
      </c>
    </row>
    <row r="56" spans="1:8" ht="15.75" x14ac:dyDescent="0.25">
      <c r="A56" s="100"/>
      <c r="B56" s="101"/>
      <c r="C56" s="102" t="s">
        <v>64</v>
      </c>
      <c r="D56" s="103" t="s">
        <v>65</v>
      </c>
      <c r="E56" s="104" t="s">
        <v>117</v>
      </c>
      <c r="F56" s="105">
        <v>35.04</v>
      </c>
      <c r="G56" s="105">
        <v>0.74</v>
      </c>
      <c r="H56" s="106">
        <v>0.1</v>
      </c>
    </row>
    <row r="57" spans="1:8" ht="47.25" x14ac:dyDescent="0.25">
      <c r="A57" s="107" t="s">
        <v>25</v>
      </c>
      <c r="B57" s="108"/>
      <c r="C57" s="102" t="s">
        <v>67</v>
      </c>
      <c r="D57" s="103" t="s">
        <v>68</v>
      </c>
      <c r="E57" s="104" t="s">
        <v>118</v>
      </c>
      <c r="F57" s="105">
        <v>58.400000000000006</v>
      </c>
      <c r="G57" s="105">
        <v>3.68</v>
      </c>
      <c r="H57" s="106">
        <v>0.2</v>
      </c>
    </row>
    <row r="58" spans="1:8" ht="31.5" x14ac:dyDescent="0.2">
      <c r="A58" s="107"/>
      <c r="B58" s="109" t="s">
        <v>112</v>
      </c>
      <c r="C58" s="102" t="s">
        <v>61</v>
      </c>
      <c r="D58" s="103" t="s">
        <v>62</v>
      </c>
      <c r="E58" s="104" t="s">
        <v>119</v>
      </c>
      <c r="F58" s="110">
        <v>29.200000000000003</v>
      </c>
      <c r="G58" s="110">
        <v>5.89</v>
      </c>
      <c r="H58" s="111">
        <v>0.14000000000000001</v>
      </c>
    </row>
    <row r="59" spans="1:8" ht="15.75" x14ac:dyDescent="0.25">
      <c r="A59" s="107"/>
      <c r="B59" s="101"/>
      <c r="C59" s="102" t="s">
        <v>64</v>
      </c>
      <c r="D59" s="103" t="s">
        <v>65</v>
      </c>
      <c r="E59" s="104" t="s">
        <v>120</v>
      </c>
      <c r="F59" s="105">
        <v>35.04</v>
      </c>
      <c r="G59" s="105">
        <v>1.47</v>
      </c>
      <c r="H59" s="106">
        <v>0.11</v>
      </c>
    </row>
    <row r="60" spans="1:8" ht="48" thickBot="1" x14ac:dyDescent="0.3">
      <c r="A60" s="112"/>
      <c r="B60" s="113"/>
      <c r="C60" s="114" t="s">
        <v>67</v>
      </c>
      <c r="D60" s="115" t="s">
        <v>68</v>
      </c>
      <c r="E60" s="116" t="s">
        <v>121</v>
      </c>
      <c r="F60" s="117">
        <v>64.239999999999995</v>
      </c>
      <c r="G60" s="117">
        <v>7.36</v>
      </c>
      <c r="H60" s="118">
        <v>0.26</v>
      </c>
    </row>
    <row r="61" spans="1:8" ht="31.5" x14ac:dyDescent="0.2">
      <c r="A61" s="93"/>
      <c r="B61" s="94" t="s">
        <v>108</v>
      </c>
      <c r="C61" s="95" t="s">
        <v>61</v>
      </c>
      <c r="D61" s="96" t="s">
        <v>62</v>
      </c>
      <c r="E61" s="97" t="s">
        <v>122</v>
      </c>
      <c r="F61" s="98">
        <v>23.36</v>
      </c>
      <c r="G61" s="98">
        <v>2.94</v>
      </c>
      <c r="H61" s="99">
        <v>0.1</v>
      </c>
    </row>
    <row r="62" spans="1:8" ht="15.75" x14ac:dyDescent="0.25">
      <c r="A62" s="100"/>
      <c r="B62" s="101"/>
      <c r="C62" s="102" t="s">
        <v>64</v>
      </c>
      <c r="D62" s="103" t="s">
        <v>65</v>
      </c>
      <c r="E62" s="104" t="s">
        <v>123</v>
      </c>
      <c r="F62" s="105">
        <v>37.959999999999994</v>
      </c>
      <c r="G62" s="105">
        <v>7.36</v>
      </c>
      <c r="H62" s="106">
        <v>0.18</v>
      </c>
    </row>
    <row r="63" spans="1:8" ht="47.25" x14ac:dyDescent="0.25">
      <c r="A63" s="107" t="s">
        <v>26</v>
      </c>
      <c r="B63" s="108"/>
      <c r="C63" s="102" t="s">
        <v>67</v>
      </c>
      <c r="D63" s="103" t="s">
        <v>68</v>
      </c>
      <c r="E63" s="104" t="s">
        <v>124</v>
      </c>
      <c r="F63" s="105">
        <v>61.319999999999993</v>
      </c>
      <c r="G63" s="105">
        <v>10.3</v>
      </c>
      <c r="H63" s="106">
        <v>0.28000000000000003</v>
      </c>
    </row>
    <row r="64" spans="1:8" ht="31.5" x14ac:dyDescent="0.2">
      <c r="A64" s="107"/>
      <c r="B64" s="109" t="s">
        <v>112</v>
      </c>
      <c r="C64" s="102" t="s">
        <v>61</v>
      </c>
      <c r="D64" s="103" t="s">
        <v>62</v>
      </c>
      <c r="E64" s="104" t="s">
        <v>125</v>
      </c>
      <c r="F64" s="110">
        <v>29.200000000000003</v>
      </c>
      <c r="G64" s="110">
        <v>5.89</v>
      </c>
      <c r="H64" s="111">
        <v>0.14000000000000001</v>
      </c>
    </row>
    <row r="65" spans="1:8" ht="15.75" x14ac:dyDescent="0.25">
      <c r="A65" s="107"/>
      <c r="B65" s="101"/>
      <c r="C65" s="102" t="s">
        <v>64</v>
      </c>
      <c r="D65" s="103" t="s">
        <v>65</v>
      </c>
      <c r="E65" s="104" t="s">
        <v>126</v>
      </c>
      <c r="F65" s="105">
        <v>46.72</v>
      </c>
      <c r="G65" s="105">
        <v>7.36</v>
      </c>
      <c r="H65" s="106">
        <v>0.21</v>
      </c>
    </row>
    <row r="66" spans="1:8" ht="48" thickBot="1" x14ac:dyDescent="0.3">
      <c r="A66" s="112"/>
      <c r="B66" s="113"/>
      <c r="C66" s="114" t="s">
        <v>67</v>
      </c>
      <c r="D66" s="115" t="s">
        <v>68</v>
      </c>
      <c r="E66" s="116" t="s">
        <v>127</v>
      </c>
      <c r="F66" s="117">
        <v>75.92</v>
      </c>
      <c r="G66" s="117">
        <v>13.25</v>
      </c>
      <c r="H66" s="118">
        <v>0.35</v>
      </c>
    </row>
    <row r="67" spans="1:8" ht="31.5" x14ac:dyDescent="0.2">
      <c r="A67" s="93"/>
      <c r="B67" s="94" t="s">
        <v>108</v>
      </c>
      <c r="C67" s="95" t="s">
        <v>61</v>
      </c>
      <c r="D67" s="96" t="s">
        <v>62</v>
      </c>
      <c r="E67" s="97" t="s">
        <v>128</v>
      </c>
      <c r="F67" s="98">
        <v>23.36</v>
      </c>
      <c r="G67" s="98">
        <v>2.94</v>
      </c>
      <c r="H67" s="99">
        <v>0.1</v>
      </c>
    </row>
    <row r="68" spans="1:8" ht="15.75" x14ac:dyDescent="0.25">
      <c r="A68" s="100"/>
      <c r="B68" s="101"/>
      <c r="C68" s="102" t="s">
        <v>64</v>
      </c>
      <c r="D68" s="103" t="s">
        <v>65</v>
      </c>
      <c r="E68" s="104" t="s">
        <v>129</v>
      </c>
      <c r="F68" s="105">
        <v>49.64</v>
      </c>
      <c r="G68" s="105">
        <v>12.51</v>
      </c>
      <c r="H68" s="106">
        <v>0.27</v>
      </c>
    </row>
    <row r="69" spans="1:8" ht="47.25" x14ac:dyDescent="0.25">
      <c r="A69" s="107" t="s">
        <v>88</v>
      </c>
      <c r="B69" s="108"/>
      <c r="C69" s="102" t="s">
        <v>67</v>
      </c>
      <c r="D69" s="103" t="s">
        <v>68</v>
      </c>
      <c r="E69" s="104" t="s">
        <v>130</v>
      </c>
      <c r="F69" s="105">
        <v>73</v>
      </c>
      <c r="G69" s="105">
        <v>15.46</v>
      </c>
      <c r="H69" s="106">
        <v>0.37</v>
      </c>
    </row>
    <row r="70" spans="1:8" ht="31.5" x14ac:dyDescent="0.2">
      <c r="A70" s="107"/>
      <c r="B70" s="109" t="s">
        <v>112</v>
      </c>
      <c r="C70" s="102" t="s">
        <v>61</v>
      </c>
      <c r="D70" s="103" t="s">
        <v>62</v>
      </c>
      <c r="E70" s="104" t="s">
        <v>131</v>
      </c>
      <c r="F70" s="110">
        <v>29.200000000000003</v>
      </c>
      <c r="G70" s="110">
        <v>5.89</v>
      </c>
      <c r="H70" s="111">
        <v>0.14000000000000001</v>
      </c>
    </row>
    <row r="71" spans="1:8" ht="15.75" x14ac:dyDescent="0.25">
      <c r="A71" s="107"/>
      <c r="B71" s="101"/>
      <c r="C71" s="102" t="s">
        <v>64</v>
      </c>
      <c r="D71" s="103" t="s">
        <v>65</v>
      </c>
      <c r="E71" s="104" t="s">
        <v>132</v>
      </c>
      <c r="F71" s="105">
        <v>61.319999999999993</v>
      </c>
      <c r="G71" s="105">
        <v>14.72</v>
      </c>
      <c r="H71" s="106">
        <v>0.33</v>
      </c>
    </row>
    <row r="72" spans="1:8" ht="48" thickBot="1" x14ac:dyDescent="0.3">
      <c r="A72" s="112"/>
      <c r="B72" s="113"/>
      <c r="C72" s="114" t="s">
        <v>67</v>
      </c>
      <c r="D72" s="115" t="s">
        <v>68</v>
      </c>
      <c r="E72" s="116" t="s">
        <v>133</v>
      </c>
      <c r="F72" s="117">
        <v>90.52</v>
      </c>
      <c r="G72" s="117">
        <v>20.61</v>
      </c>
      <c r="H72" s="118">
        <v>0.47</v>
      </c>
    </row>
    <row r="73" spans="1:8" ht="31.5" x14ac:dyDescent="0.2">
      <c r="A73" s="93"/>
      <c r="B73" s="94" t="s">
        <v>108</v>
      </c>
      <c r="C73" s="95" t="s">
        <v>61</v>
      </c>
      <c r="D73" s="96" t="s">
        <v>62</v>
      </c>
      <c r="E73" s="97" t="s">
        <v>134</v>
      </c>
      <c r="F73" s="98">
        <v>23.36</v>
      </c>
      <c r="G73" s="98">
        <v>2.94</v>
      </c>
      <c r="H73" s="99">
        <v>0.1</v>
      </c>
    </row>
    <row r="74" spans="1:8" ht="15.75" x14ac:dyDescent="0.25">
      <c r="A74" s="100"/>
      <c r="B74" s="101"/>
      <c r="C74" s="102" t="s">
        <v>64</v>
      </c>
      <c r="D74" s="103" t="s">
        <v>65</v>
      </c>
      <c r="E74" s="104" t="s">
        <v>135</v>
      </c>
      <c r="F74" s="105">
        <v>64.239999999999995</v>
      </c>
      <c r="G74" s="105">
        <v>26.5</v>
      </c>
      <c r="H74" s="106">
        <v>0.46</v>
      </c>
    </row>
    <row r="75" spans="1:8" ht="47.25" x14ac:dyDescent="0.25">
      <c r="A75" s="107" t="s">
        <v>95</v>
      </c>
      <c r="B75" s="108"/>
      <c r="C75" s="102" t="s">
        <v>67</v>
      </c>
      <c r="D75" s="103" t="s">
        <v>68</v>
      </c>
      <c r="E75" s="104" t="s">
        <v>136</v>
      </c>
      <c r="F75" s="105">
        <v>87.600000000000009</v>
      </c>
      <c r="G75" s="105">
        <v>29.44</v>
      </c>
      <c r="H75" s="106">
        <v>0.56000000000000005</v>
      </c>
    </row>
    <row r="76" spans="1:8" ht="31.5" x14ac:dyDescent="0.2">
      <c r="A76" s="107"/>
      <c r="B76" s="109" t="s">
        <v>112</v>
      </c>
      <c r="C76" s="102" t="s">
        <v>61</v>
      </c>
      <c r="D76" s="103" t="s">
        <v>62</v>
      </c>
      <c r="E76" s="104" t="s">
        <v>137</v>
      </c>
      <c r="F76" s="110">
        <v>29.200000000000003</v>
      </c>
      <c r="G76" s="110">
        <v>5.89</v>
      </c>
      <c r="H76" s="111">
        <v>0.14000000000000001</v>
      </c>
    </row>
    <row r="77" spans="1:8" ht="15.75" x14ac:dyDescent="0.25">
      <c r="A77" s="107"/>
      <c r="B77" s="101"/>
      <c r="C77" s="102" t="s">
        <v>64</v>
      </c>
      <c r="D77" s="103" t="s">
        <v>65</v>
      </c>
      <c r="E77" s="104" t="s">
        <v>138</v>
      </c>
      <c r="F77" s="105">
        <v>78.839999999999989</v>
      </c>
      <c r="G77" s="105">
        <v>32.380000000000003</v>
      </c>
      <c r="H77" s="106">
        <v>0.56999999999999995</v>
      </c>
    </row>
    <row r="78" spans="1:8" ht="48" thickBot="1" x14ac:dyDescent="0.3">
      <c r="A78" s="112"/>
      <c r="B78" s="113"/>
      <c r="C78" s="114" t="s">
        <v>67</v>
      </c>
      <c r="D78" s="115" t="s">
        <v>68</v>
      </c>
      <c r="E78" s="116" t="s">
        <v>139</v>
      </c>
      <c r="F78" s="117">
        <v>108.03999999999999</v>
      </c>
      <c r="G78" s="117">
        <v>38.270000000000003</v>
      </c>
      <c r="H78" s="118">
        <v>0.71</v>
      </c>
    </row>
    <row r="79" spans="1:8" ht="31.5" x14ac:dyDescent="0.2">
      <c r="A79" s="93"/>
      <c r="B79" s="94" t="s">
        <v>108</v>
      </c>
      <c r="C79" s="95" t="s">
        <v>61</v>
      </c>
      <c r="D79" s="96" t="s">
        <v>62</v>
      </c>
      <c r="E79" s="97" t="s">
        <v>140</v>
      </c>
      <c r="F79" s="98">
        <v>23.36</v>
      </c>
      <c r="G79" s="98">
        <v>2.94</v>
      </c>
      <c r="H79" s="99">
        <v>0.1</v>
      </c>
    </row>
    <row r="80" spans="1:8" ht="15.75" x14ac:dyDescent="0.25">
      <c r="A80" s="100"/>
      <c r="B80" s="101"/>
      <c r="C80" s="102" t="s">
        <v>64</v>
      </c>
      <c r="D80" s="103" t="s">
        <v>65</v>
      </c>
      <c r="E80" s="104" t="s">
        <v>141</v>
      </c>
      <c r="F80" s="105">
        <v>78.84</v>
      </c>
      <c r="G80" s="105">
        <v>30.18</v>
      </c>
      <c r="H80" s="106">
        <v>0.54</v>
      </c>
    </row>
    <row r="81" spans="1:8" ht="47.25" x14ac:dyDescent="0.25">
      <c r="A81" s="107" t="s">
        <v>102</v>
      </c>
      <c r="B81" s="108"/>
      <c r="C81" s="102" t="s">
        <v>67</v>
      </c>
      <c r="D81" s="103" t="s">
        <v>68</v>
      </c>
      <c r="E81" s="104" t="s">
        <v>142</v>
      </c>
      <c r="F81" s="105">
        <v>102.2</v>
      </c>
      <c r="G81" s="105">
        <v>33.119999999999997</v>
      </c>
      <c r="H81" s="106">
        <v>0.64</v>
      </c>
    </row>
    <row r="82" spans="1:8" ht="31.5" x14ac:dyDescent="0.2">
      <c r="A82" s="107"/>
      <c r="B82" s="109" t="s">
        <v>112</v>
      </c>
      <c r="C82" s="102" t="s">
        <v>61</v>
      </c>
      <c r="D82" s="103" t="s">
        <v>62</v>
      </c>
      <c r="E82" s="104" t="s">
        <v>143</v>
      </c>
      <c r="F82" s="110">
        <v>29.200000000000003</v>
      </c>
      <c r="G82" s="110">
        <v>5.89</v>
      </c>
      <c r="H82" s="111">
        <v>0.14000000000000001</v>
      </c>
    </row>
    <row r="83" spans="1:8" ht="15.75" x14ac:dyDescent="0.25">
      <c r="A83" s="107"/>
      <c r="B83" s="101"/>
      <c r="C83" s="102" t="s">
        <v>64</v>
      </c>
      <c r="D83" s="103" t="s">
        <v>65</v>
      </c>
      <c r="E83" s="104" t="s">
        <v>144</v>
      </c>
      <c r="F83" s="105">
        <v>105.12</v>
      </c>
      <c r="G83" s="105">
        <v>36.06</v>
      </c>
      <c r="H83" s="106">
        <v>0.68</v>
      </c>
    </row>
    <row r="84" spans="1:8" ht="48" thickBot="1" x14ac:dyDescent="0.3">
      <c r="A84" s="112"/>
      <c r="B84" s="113"/>
      <c r="C84" s="114" t="s">
        <v>67</v>
      </c>
      <c r="D84" s="115" t="s">
        <v>68</v>
      </c>
      <c r="E84" s="116" t="s">
        <v>145</v>
      </c>
      <c r="F84" s="117">
        <v>134.32000000000002</v>
      </c>
      <c r="G84" s="117">
        <v>41.95</v>
      </c>
      <c r="H84" s="118">
        <v>0.82</v>
      </c>
    </row>
  </sheetData>
  <mergeCells count="2">
    <mergeCell ref="A1:H1"/>
    <mergeCell ref="A44:H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Tar Distr</vt:lpstr>
      <vt:lpstr>Bonus Gas</vt:lpstr>
    </vt:vector>
  </TitlesOfParts>
  <Company>M.C.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Casciola</dc:creator>
  <cp:lastModifiedBy>Giuseppe Cianetti</cp:lastModifiedBy>
  <cp:lastPrinted>2023-04-11T08:39:49Z</cp:lastPrinted>
  <dcterms:created xsi:type="dcterms:W3CDTF">2009-07-28T23:00:16Z</dcterms:created>
  <dcterms:modified xsi:type="dcterms:W3CDTF">2023-10-10T06:34:04Z</dcterms:modified>
</cp:coreProperties>
</file>